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School Files\CGT 270\"/>
    </mc:Choice>
  </mc:AlternateContent>
  <xr:revisionPtr revIDLastSave="0" documentId="13_ncr:1_{8E74C630-02C6-49C8-A0BF-61E1306CD646}" xr6:coauthVersionLast="47" xr6:coauthVersionMax="47" xr10:uidLastSave="{00000000-0000-0000-0000-000000000000}"/>
  <bookViews>
    <workbookView xWindow="-120" yWindow="-120" windowWidth="51840" windowHeight="21120" xr2:uid="{EF5649BF-C93C-4E76-BD34-CCBA2DE85915}"/>
  </bookViews>
  <sheets>
    <sheet name="Sheet1" sheetId="5" r:id="rId1"/>
    <sheet name="Data" sheetId="1" r:id="rId2"/>
    <sheet name="Mine" sheetId="4" r:id="rId3"/>
    <sheet name="Parse" sheetId="3" r:id="rId4"/>
  </sheet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7" i="1" l="1"/>
  <c r="Q18" i="1"/>
  <c r="Q19" i="1"/>
  <c r="Q20" i="1"/>
  <c r="Q21" i="1"/>
  <c r="Q22" i="1"/>
  <c r="Q23" i="1"/>
  <c r="Q24" i="1"/>
  <c r="Q25" i="1"/>
  <c r="P3" i="1"/>
  <c r="R3" i="1" s="1"/>
  <c r="P4" i="1"/>
  <c r="R4" i="1" s="1"/>
  <c r="P5" i="1"/>
  <c r="R5" i="1" s="1"/>
  <c r="P6" i="1"/>
  <c r="Q6" i="1" s="1"/>
  <c r="P7" i="1"/>
  <c r="Q7" i="1" s="1"/>
  <c r="P8" i="1"/>
  <c r="R8" i="1" s="1"/>
  <c r="P9" i="1"/>
  <c r="R9" i="1" s="1"/>
  <c r="P10" i="1"/>
  <c r="Q10" i="1" s="1"/>
  <c r="P11" i="1"/>
  <c r="R11" i="1" s="1"/>
  <c r="P12" i="1"/>
  <c r="R12" i="1" s="1"/>
  <c r="P13" i="1"/>
  <c r="R13" i="1" s="1"/>
  <c r="P14" i="1"/>
  <c r="Q14" i="1" s="1"/>
  <c r="P15" i="1"/>
  <c r="Q15" i="1" s="1"/>
  <c r="P16" i="1"/>
  <c r="R16" i="1" s="1"/>
  <c r="P17" i="1"/>
  <c r="R17" i="1" s="1"/>
  <c r="P18" i="1"/>
  <c r="R18" i="1" s="1"/>
  <c r="P19" i="1"/>
  <c r="R19" i="1" s="1"/>
  <c r="P20" i="1"/>
  <c r="R20" i="1" s="1"/>
  <c r="P21" i="1"/>
  <c r="R21" i="1" s="1"/>
  <c r="P22" i="1"/>
  <c r="R22" i="1" s="1"/>
  <c r="P23" i="1"/>
  <c r="R23" i="1" s="1"/>
  <c r="P24" i="1"/>
  <c r="R24" i="1" s="1"/>
  <c r="P25" i="1"/>
  <c r="R25" i="1" s="1"/>
  <c r="P26" i="1"/>
  <c r="Q26" i="1" s="1"/>
  <c r="P27" i="1"/>
  <c r="Q27" i="1" s="1"/>
  <c r="P28" i="1"/>
  <c r="Q28" i="1" s="1"/>
  <c r="P29" i="1"/>
  <c r="Q29" i="1" s="1"/>
  <c r="P30" i="1"/>
  <c r="Q30" i="1" s="1"/>
  <c r="P31" i="1"/>
  <c r="Q31" i="1" s="1"/>
  <c r="P32" i="1"/>
  <c r="Q32" i="1" s="1"/>
  <c r="P33" i="1"/>
  <c r="Q33" i="1" s="1"/>
  <c r="P34" i="1"/>
  <c r="Q34" i="1" s="1"/>
  <c r="P35" i="1"/>
  <c r="R35" i="1" s="1"/>
  <c r="P36" i="1"/>
  <c r="R36" i="1" s="1"/>
  <c r="P37" i="1"/>
  <c r="Q37" i="1" s="1"/>
  <c r="P38" i="1"/>
  <c r="Q38" i="1" s="1"/>
  <c r="P39" i="1"/>
  <c r="Q39" i="1" s="1"/>
  <c r="P40" i="1"/>
  <c r="Q40" i="1" s="1"/>
  <c r="P41" i="1"/>
  <c r="R41" i="1" s="1"/>
  <c r="P42" i="1"/>
  <c r="R42" i="1" s="1"/>
  <c r="P2" i="1"/>
  <c r="Q2" i="1" s="1"/>
  <c r="R34" i="1" l="1"/>
  <c r="R33" i="1"/>
  <c r="R32" i="1"/>
  <c r="R31" i="1"/>
  <c r="R30" i="1"/>
  <c r="R29" i="1"/>
  <c r="R28" i="1"/>
  <c r="R27" i="1"/>
  <c r="R26" i="1"/>
  <c r="R7" i="1"/>
  <c r="Q16" i="1"/>
  <c r="Q41" i="1"/>
  <c r="Q8" i="1"/>
  <c r="R15" i="1"/>
  <c r="Q4" i="1"/>
  <c r="R2" i="1"/>
  <c r="R39" i="1"/>
  <c r="R38" i="1"/>
  <c r="R6" i="1"/>
  <c r="Q13" i="1"/>
  <c r="Q11" i="1"/>
  <c r="Q5" i="1"/>
  <c r="Q3" i="1"/>
  <c r="R10" i="1"/>
  <c r="R40" i="1"/>
  <c r="R37" i="1"/>
  <c r="Q12" i="1"/>
  <c r="Q42" i="1"/>
  <c r="Q9" i="1"/>
  <c r="R14" i="1"/>
  <c r="Q36" i="1"/>
  <c r="Q35" i="1"/>
</calcChain>
</file>

<file path=xl/sharedStrings.xml><?xml version="1.0" encoding="utf-8"?>
<sst xmlns="http://schemas.openxmlformats.org/spreadsheetml/2006/main" count="544" uniqueCount="168">
  <si>
    <t>Name</t>
  </si>
  <si>
    <t>Bus</t>
  </si>
  <si>
    <t>GPU clock</t>
  </si>
  <si>
    <t>Memory clock</t>
  </si>
  <si>
    <t>Memory Type</t>
  </si>
  <si>
    <t>Memory size</t>
  </si>
  <si>
    <t>Memory Bus</t>
  </si>
  <si>
    <t>3DMark Ice Storm GPU</t>
  </si>
  <si>
    <t>3DMark Cloud Gate GPU</t>
  </si>
  <si>
    <t>3DMark11 P GPU</t>
  </si>
  <si>
    <t>3DMark Fire Strike Graphics</t>
  </si>
  <si>
    <t>3DMark Time Spy Graphics</t>
  </si>
  <si>
    <t>Brand</t>
  </si>
  <si>
    <t>Release Date</t>
  </si>
  <si>
    <t>GeForce RTX 2060</t>
  </si>
  <si>
    <t>GeForce RTX 2060 SUPER</t>
  </si>
  <si>
    <t>GeForce RTX 2070</t>
  </si>
  <si>
    <t>GeForce RTX 2070 SUPER</t>
  </si>
  <si>
    <t>GeForce RTX 2080</t>
  </si>
  <si>
    <t>GeForce RTX 2080 SUPER</t>
  </si>
  <si>
    <t>GeForce RTX 2080 Ti</t>
  </si>
  <si>
    <t xml:space="preserve">GeForce RTX 3050 </t>
  </si>
  <si>
    <t>GeForce RTX 3060</t>
  </si>
  <si>
    <t>GeForce RTX 3060 Ti</t>
  </si>
  <si>
    <t>GeForce RTX 3070</t>
  </si>
  <si>
    <t>GeForce RTX 3070 Ti</t>
  </si>
  <si>
    <t>GeForce RTX 3080</t>
  </si>
  <si>
    <t>GeForce RTX 3080 Ti</t>
  </si>
  <si>
    <t>GeForce RTX 3090</t>
  </si>
  <si>
    <t>GeForce RTX 4060</t>
  </si>
  <si>
    <t>GeForce RTX 4060 Ti</t>
  </si>
  <si>
    <t>GeForce RTX 4070</t>
  </si>
  <si>
    <t>GeForce RTX 4070 Ti</t>
  </si>
  <si>
    <t>GeForce RTX 4080</t>
  </si>
  <si>
    <t>GeForce RTX 4090</t>
  </si>
  <si>
    <t>Radeon RX 5500 XT</t>
  </si>
  <si>
    <t>Radeon RX 5600 XT</t>
  </si>
  <si>
    <t>Radeon RX 5700</t>
  </si>
  <si>
    <t>Radeon RX 5700 XT</t>
  </si>
  <si>
    <t>Radeon RX 6500 XT</t>
  </si>
  <si>
    <t>Radeon RX 6600</t>
  </si>
  <si>
    <t>Radeon RX 6600 XT</t>
  </si>
  <si>
    <t>Radeon RX 6650 XT</t>
  </si>
  <si>
    <t>Radeon RX 6700</t>
  </si>
  <si>
    <t>Radeon RX 6700 XT</t>
  </si>
  <si>
    <t>Radeon RX 6750 XT</t>
  </si>
  <si>
    <t>Radeon RX 6800</t>
  </si>
  <si>
    <t>Radeon RX 6800 XT</t>
  </si>
  <si>
    <t>Radeon RX 6900 XT</t>
  </si>
  <si>
    <t>Radeon RX 6950 XT</t>
  </si>
  <si>
    <t>Radeon RX 7600</t>
  </si>
  <si>
    <t>Radeon RX 7800 XT</t>
  </si>
  <si>
    <t>Radeon RX 7900 XT</t>
  </si>
  <si>
    <t>Radeon RX 7900 XTX</t>
  </si>
  <si>
    <t>Price</t>
  </si>
  <si>
    <t>What is best GPU for the money?</t>
  </si>
  <si>
    <t>How has GPU's improved over generations</t>
  </si>
  <si>
    <t>Which brand of GPU performs overall better?</t>
  </si>
  <si>
    <t>ASSUMPTIONS</t>
  </si>
  <si>
    <t>NVIDIA GPU are overall more popular than other brands</t>
  </si>
  <si>
    <t>There were large generations gap early on but slowed down over time</t>
  </si>
  <si>
    <t>AMD are better value GPU's for the money</t>
  </si>
  <si>
    <t xml:space="preserve">3DMark Time Spy Score </t>
  </si>
  <si>
    <t>Nvidia</t>
  </si>
  <si>
    <t>AMD</t>
  </si>
  <si>
    <t>PCIe 4.0 x8</t>
  </si>
  <si>
    <t>8 GB</t>
  </si>
  <si>
    <t>GDDR6</t>
  </si>
  <si>
    <t>128 bit</t>
  </si>
  <si>
    <t>1720 MHz</t>
  </si>
  <si>
    <t>2250 MHz</t>
  </si>
  <si>
    <t>PCIe 4.0 x16</t>
  </si>
  <si>
    <t>16 GB</t>
  </si>
  <si>
    <t>256 bit</t>
  </si>
  <si>
    <t xml:space="preserve">1295 MHz 	</t>
  </si>
  <si>
    <t>2425 MHz</t>
  </si>
  <si>
    <t>1500 MHz</t>
  </si>
  <si>
    <t>20GB</t>
  </si>
  <si>
    <t>24GB</t>
  </si>
  <si>
    <t>320 bit</t>
  </si>
  <si>
    <t>2500 MHz</t>
  </si>
  <si>
    <t>1855 MHz</t>
  </si>
  <si>
    <t>384 bit</t>
  </si>
  <si>
    <t>1626 MHz</t>
  </si>
  <si>
    <t>1750 MHz</t>
  </si>
  <si>
    <t>1968 MHz</t>
  </si>
  <si>
    <t>2000 MHz</t>
  </si>
  <si>
    <t>PCIe 4.0 x4</t>
  </si>
  <si>
    <t>4 GB,</t>
  </si>
  <si>
    <t>64 bit</t>
  </si>
  <si>
    <t>2310 MHz</t>
  </si>
  <si>
    <t>2248 MHz</t>
  </si>
  <si>
    <t>2055 MHz</t>
  </si>
  <si>
    <t>2190 MHz</t>
  </si>
  <si>
    <t>160 bit</t>
  </si>
  <si>
    <t>10 GB</t>
  </si>
  <si>
    <t>12 GB</t>
  </si>
  <si>
    <t>192 bit</t>
  </si>
  <si>
    <t>2321 MHz</t>
  </si>
  <si>
    <t>2150 MHz</t>
  </si>
  <si>
    <t>1700 MHz</t>
  </si>
  <si>
    <t>1825 MHz</t>
  </si>
  <si>
    <t>1860 MHz</t>
  </si>
  <si>
    <t>1607 MHz</t>
  </si>
  <si>
    <t>4 GB</t>
  </si>
  <si>
    <t>6 GB</t>
  </si>
  <si>
    <t>1130 MHz</t>
  </si>
  <si>
    <t>1465 MHz</t>
  </si>
  <si>
    <t>1605 MHz</t>
  </si>
  <si>
    <t>1937 MHz</t>
  </si>
  <si>
    <t>PCIe 3.0 x16</t>
  </si>
  <si>
    <t>6GB</t>
  </si>
  <si>
    <t>1365 MHz</t>
  </si>
  <si>
    <t>1470 MHz</t>
  </si>
  <si>
    <t>1410 MHz</t>
  </si>
  <si>
    <t>1515 MHz</t>
  </si>
  <si>
    <t>1650 MHz</t>
  </si>
  <si>
    <t>11 GB</t>
  </si>
  <si>
    <t>352 bit</t>
  </si>
  <si>
    <t>1350 MHz</t>
  </si>
  <si>
    <t>24 GB</t>
  </si>
  <si>
    <t>8GB</t>
  </si>
  <si>
    <t>1545 MHz</t>
  </si>
  <si>
    <t>1320 MHz</t>
  </si>
  <si>
    <t>1875 MHz</t>
  </si>
  <si>
    <t xml:space="preserve">1500 MHz </t>
  </si>
  <si>
    <t>GDDR6x</t>
  </si>
  <si>
    <t>1575 MHz</t>
  </si>
  <si>
    <t>1188 MHz</t>
  </si>
  <si>
    <t>GeForce RTX 3080 (12GB)</t>
  </si>
  <si>
    <t>1440 MHz</t>
  </si>
  <si>
    <t>1260 MHz</t>
  </si>
  <si>
    <t>1219 MHz</t>
  </si>
  <si>
    <t>GeForce RTX 3090 ti</t>
  </si>
  <si>
    <t>1560 MHz</t>
  </si>
  <si>
    <t>1313 MHz</t>
  </si>
  <si>
    <t>1395 MHz</t>
  </si>
  <si>
    <t>1830 MHz</t>
  </si>
  <si>
    <t>2125 MHz</t>
  </si>
  <si>
    <t>1920 MHz</t>
  </si>
  <si>
    <t>2205 MHz</t>
  </si>
  <si>
    <t>1400 MHz</t>
  </si>
  <si>
    <t>2235 MHz</t>
  </si>
  <si>
    <t>Average Score</t>
  </si>
  <si>
    <t>String</t>
  </si>
  <si>
    <t>Integer</t>
  </si>
  <si>
    <t>Price (USED)</t>
  </si>
  <si>
    <t>Price (NEW)</t>
  </si>
  <si>
    <t>Points Per Dollar (NEW)</t>
  </si>
  <si>
    <t>N/A</t>
  </si>
  <si>
    <t>Float</t>
  </si>
  <si>
    <t>Type</t>
  </si>
  <si>
    <t>Description</t>
  </si>
  <si>
    <t>Combination of : a-z, A-Z; spcial characters, and numbers</t>
  </si>
  <si>
    <t>Combination of numbers</t>
  </si>
  <si>
    <t>Combination of numbers with decimals</t>
  </si>
  <si>
    <t>Range</t>
  </si>
  <si>
    <t>250 Characters</t>
  </si>
  <si>
    <t>3DMark Fire Strike Score</t>
  </si>
  <si>
    <t>3DMark Time Spy Score</t>
  </si>
  <si>
    <t>Points Per Dollar (USED)</t>
  </si>
  <si>
    <t>Sum of Price (NEW)</t>
  </si>
  <si>
    <t>Row Labels</t>
  </si>
  <si>
    <t>Grand Total</t>
  </si>
  <si>
    <t>Sum of Points Per Dollar (NEW)</t>
  </si>
  <si>
    <t>Sum of Points Per Dollar (USED)</t>
  </si>
  <si>
    <t>Sum of Price (USED)</t>
  </si>
  <si>
    <t>(All)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</si>
</sst>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1"/>
    <xf numFmtId="14" fontId="0" fillId="0" borderId="0" xfId="0" applyNumberFormat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4" fillId="0" borderId="0" xfId="1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4" fillId="0" borderId="0" xfId="0" applyFont="1"/>
    <xf numFmtId="2" fontId="0" fillId="0" borderId="0" xfId="0" applyNumberFormat="1" applyAlignment="1">
      <alignment vertical="center" wrapText="1"/>
    </xf>
    <xf numFmtId="165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[Project1(gpu).xlsx]Sheet1!PivotTable2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GPU</a:t>
            </a:r>
            <a:r>
              <a:rPr lang="en-US" baseline="0"/>
              <a:t> Prices NEW VS USED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Sheet1!$B$3</c:f>
              <c:strCache>
                <c:ptCount val="1"/>
                <c:pt idx="0">
                  <c:v>Sum of Price (USED)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Sheet1!$A$4:$A$46</c:f>
              <c:strCache>
                <c:ptCount val="42"/>
                <c:pt idx="0">
                  <c:v>GeForce RTX 2060</c:v>
                </c:pt>
                <c:pt idx="1">
                  <c:v>GeForce RTX 2060 SUPER</c:v>
                </c:pt>
                <c:pt idx="2">
                  <c:v>GeForce RTX 2070</c:v>
                </c:pt>
                <c:pt idx="3">
                  <c:v>GeForce RTX 2070 SUPER</c:v>
                </c:pt>
                <c:pt idx="4">
                  <c:v>GeForce RTX 2080</c:v>
                </c:pt>
                <c:pt idx="5">
                  <c:v>GeForce RTX 2080 SUPER</c:v>
                </c:pt>
                <c:pt idx="6">
                  <c:v>GeForce RTX 2080 Ti</c:v>
                </c:pt>
                <c:pt idx="7">
                  <c:v>GeForce RTX 3050 </c:v>
                </c:pt>
                <c:pt idx="8">
                  <c:v>GeForce RTX 3060</c:v>
                </c:pt>
                <c:pt idx="9">
                  <c:v>GeForce RTX 3060 Ti</c:v>
                </c:pt>
                <c:pt idx="10">
                  <c:v>GeForce RTX 3070</c:v>
                </c:pt>
                <c:pt idx="11">
                  <c:v>GeForce RTX 3070 Ti</c:v>
                </c:pt>
                <c:pt idx="12">
                  <c:v>GeForce RTX 3080</c:v>
                </c:pt>
                <c:pt idx="13">
                  <c:v>GeForce RTX 3080 (12GB)</c:v>
                </c:pt>
                <c:pt idx="14">
                  <c:v>GeForce RTX 3080 Ti</c:v>
                </c:pt>
                <c:pt idx="15">
                  <c:v>GeForce RTX 3090</c:v>
                </c:pt>
                <c:pt idx="16">
                  <c:v>GeForce RTX 3090 ti</c:v>
                </c:pt>
                <c:pt idx="17">
                  <c:v>GeForce RTX 4060</c:v>
                </c:pt>
                <c:pt idx="18">
                  <c:v>GeForce RTX 4060 Ti</c:v>
                </c:pt>
                <c:pt idx="19">
                  <c:v>GeForce RTX 4070</c:v>
                </c:pt>
                <c:pt idx="20">
                  <c:v>GeForce RTX 4070 Ti</c:v>
                </c:pt>
                <c:pt idx="21">
                  <c:v>GeForce RTX 4080</c:v>
                </c:pt>
                <c:pt idx="22">
                  <c:v>GeForce RTX 4090</c:v>
                </c:pt>
                <c:pt idx="23">
                  <c:v>Radeon RX 5500 XT</c:v>
                </c:pt>
                <c:pt idx="24">
                  <c:v>Radeon RX 5600 XT</c:v>
                </c:pt>
                <c:pt idx="25">
                  <c:v>Radeon RX 5700</c:v>
                </c:pt>
                <c:pt idx="26">
                  <c:v>Radeon RX 5700 XT</c:v>
                </c:pt>
                <c:pt idx="27">
                  <c:v>Radeon RX 6500 XT</c:v>
                </c:pt>
                <c:pt idx="28">
                  <c:v>Radeon RX 6600</c:v>
                </c:pt>
                <c:pt idx="29">
                  <c:v>Radeon RX 6600 XT</c:v>
                </c:pt>
                <c:pt idx="30">
                  <c:v>Radeon RX 6650 XT</c:v>
                </c:pt>
                <c:pt idx="31">
                  <c:v>Radeon RX 6700</c:v>
                </c:pt>
                <c:pt idx="32">
                  <c:v>Radeon RX 6700 XT</c:v>
                </c:pt>
                <c:pt idx="33">
                  <c:v>Radeon RX 6750 XT</c:v>
                </c:pt>
                <c:pt idx="34">
                  <c:v>Radeon RX 6800</c:v>
                </c:pt>
                <c:pt idx="35">
                  <c:v>Radeon RX 6800 XT</c:v>
                </c:pt>
                <c:pt idx="36">
                  <c:v>Radeon RX 6900 XT</c:v>
                </c:pt>
                <c:pt idx="37">
                  <c:v>Radeon RX 6950 XT</c:v>
                </c:pt>
                <c:pt idx="38">
                  <c:v>Radeon RX 7600</c:v>
                </c:pt>
                <c:pt idx="39">
                  <c:v>Radeon RX 7800 XT</c:v>
                </c:pt>
                <c:pt idx="40">
                  <c:v>Radeon RX 7900 XT</c:v>
                </c:pt>
                <c:pt idx="41">
                  <c:v>Radeon RX 7900 XTX</c:v>
                </c:pt>
              </c:strCache>
            </c:strRef>
          </c:cat>
          <c:val>
            <c:numRef>
              <c:f>Sheet1!$B$4:$B$46</c:f>
              <c:numCache>
                <c:formatCode>General</c:formatCode>
                <c:ptCount val="42"/>
                <c:pt idx="0">
                  <c:v>130</c:v>
                </c:pt>
                <c:pt idx="1">
                  <c:v>180</c:v>
                </c:pt>
                <c:pt idx="2">
                  <c:v>170</c:v>
                </c:pt>
                <c:pt idx="3">
                  <c:v>199</c:v>
                </c:pt>
                <c:pt idx="4">
                  <c:v>220</c:v>
                </c:pt>
                <c:pt idx="5">
                  <c:v>250</c:v>
                </c:pt>
                <c:pt idx="6">
                  <c:v>300</c:v>
                </c:pt>
                <c:pt idx="7">
                  <c:v>180</c:v>
                </c:pt>
                <c:pt idx="8">
                  <c:v>216</c:v>
                </c:pt>
                <c:pt idx="9">
                  <c:v>235</c:v>
                </c:pt>
                <c:pt idx="10">
                  <c:v>262</c:v>
                </c:pt>
                <c:pt idx="11">
                  <c:v>350</c:v>
                </c:pt>
                <c:pt idx="12">
                  <c:v>399</c:v>
                </c:pt>
                <c:pt idx="13">
                  <c:v>480</c:v>
                </c:pt>
                <c:pt idx="14">
                  <c:v>565</c:v>
                </c:pt>
                <c:pt idx="15">
                  <c:v>700</c:v>
                </c:pt>
                <c:pt idx="16">
                  <c:v>902</c:v>
                </c:pt>
                <c:pt idx="17">
                  <c:v>290</c:v>
                </c:pt>
                <c:pt idx="18">
                  <c:v>350</c:v>
                </c:pt>
                <c:pt idx="19">
                  <c:v>500</c:v>
                </c:pt>
                <c:pt idx="20">
                  <c:v>749</c:v>
                </c:pt>
                <c:pt idx="21">
                  <c:v>1029</c:v>
                </c:pt>
                <c:pt idx="22">
                  <c:v>1489</c:v>
                </c:pt>
                <c:pt idx="23">
                  <c:v>82</c:v>
                </c:pt>
                <c:pt idx="24">
                  <c:v>119</c:v>
                </c:pt>
                <c:pt idx="25">
                  <c:v>124</c:v>
                </c:pt>
                <c:pt idx="26">
                  <c:v>139</c:v>
                </c:pt>
                <c:pt idx="27">
                  <c:v>89</c:v>
                </c:pt>
                <c:pt idx="28">
                  <c:v>157</c:v>
                </c:pt>
                <c:pt idx="29">
                  <c:v>179</c:v>
                </c:pt>
                <c:pt idx="30">
                  <c:v>190</c:v>
                </c:pt>
                <c:pt idx="31">
                  <c:v>200</c:v>
                </c:pt>
                <c:pt idx="32">
                  <c:v>255</c:v>
                </c:pt>
                <c:pt idx="33">
                  <c:v>299</c:v>
                </c:pt>
                <c:pt idx="34">
                  <c:v>369</c:v>
                </c:pt>
                <c:pt idx="35">
                  <c:v>416</c:v>
                </c:pt>
                <c:pt idx="36">
                  <c:v>535</c:v>
                </c:pt>
                <c:pt idx="37">
                  <c:v>590</c:v>
                </c:pt>
                <c:pt idx="38">
                  <c:v>250</c:v>
                </c:pt>
                <c:pt idx="39">
                  <c:v>499</c:v>
                </c:pt>
                <c:pt idx="40">
                  <c:v>675</c:v>
                </c:pt>
                <c:pt idx="41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11-42B3-8A0D-7F7B2F5250A8}"/>
            </c:ext>
          </c:extLst>
        </c:ser>
        <c:ser>
          <c:idx val="1"/>
          <c:order val="1"/>
          <c:tx>
            <c:strRef>
              <c:f>Sheet1!$C$3</c:f>
              <c:strCache>
                <c:ptCount val="1"/>
                <c:pt idx="0">
                  <c:v>Sum of Price (NEW)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Sheet1!$A$4:$A$46</c:f>
              <c:strCache>
                <c:ptCount val="42"/>
                <c:pt idx="0">
                  <c:v>GeForce RTX 2060</c:v>
                </c:pt>
                <c:pt idx="1">
                  <c:v>GeForce RTX 2060 SUPER</c:v>
                </c:pt>
                <c:pt idx="2">
                  <c:v>GeForce RTX 2070</c:v>
                </c:pt>
                <c:pt idx="3">
                  <c:v>GeForce RTX 2070 SUPER</c:v>
                </c:pt>
                <c:pt idx="4">
                  <c:v>GeForce RTX 2080</c:v>
                </c:pt>
                <c:pt idx="5">
                  <c:v>GeForce RTX 2080 SUPER</c:v>
                </c:pt>
                <c:pt idx="6">
                  <c:v>GeForce RTX 2080 Ti</c:v>
                </c:pt>
                <c:pt idx="7">
                  <c:v>GeForce RTX 3050 </c:v>
                </c:pt>
                <c:pt idx="8">
                  <c:v>GeForce RTX 3060</c:v>
                </c:pt>
                <c:pt idx="9">
                  <c:v>GeForce RTX 3060 Ti</c:v>
                </c:pt>
                <c:pt idx="10">
                  <c:v>GeForce RTX 3070</c:v>
                </c:pt>
                <c:pt idx="11">
                  <c:v>GeForce RTX 3070 Ti</c:v>
                </c:pt>
                <c:pt idx="12">
                  <c:v>GeForce RTX 3080</c:v>
                </c:pt>
                <c:pt idx="13">
                  <c:v>GeForce RTX 3080 (12GB)</c:v>
                </c:pt>
                <c:pt idx="14">
                  <c:v>GeForce RTX 3080 Ti</c:v>
                </c:pt>
                <c:pt idx="15">
                  <c:v>GeForce RTX 3090</c:v>
                </c:pt>
                <c:pt idx="16">
                  <c:v>GeForce RTX 3090 ti</c:v>
                </c:pt>
                <c:pt idx="17">
                  <c:v>GeForce RTX 4060</c:v>
                </c:pt>
                <c:pt idx="18">
                  <c:v>GeForce RTX 4060 Ti</c:v>
                </c:pt>
                <c:pt idx="19">
                  <c:v>GeForce RTX 4070</c:v>
                </c:pt>
                <c:pt idx="20">
                  <c:v>GeForce RTX 4070 Ti</c:v>
                </c:pt>
                <c:pt idx="21">
                  <c:v>GeForce RTX 4080</c:v>
                </c:pt>
                <c:pt idx="22">
                  <c:v>GeForce RTX 4090</c:v>
                </c:pt>
                <c:pt idx="23">
                  <c:v>Radeon RX 5500 XT</c:v>
                </c:pt>
                <c:pt idx="24">
                  <c:v>Radeon RX 5600 XT</c:v>
                </c:pt>
                <c:pt idx="25">
                  <c:v>Radeon RX 5700</c:v>
                </c:pt>
                <c:pt idx="26">
                  <c:v>Radeon RX 5700 XT</c:v>
                </c:pt>
                <c:pt idx="27">
                  <c:v>Radeon RX 6500 XT</c:v>
                </c:pt>
                <c:pt idx="28">
                  <c:v>Radeon RX 6600</c:v>
                </c:pt>
                <c:pt idx="29">
                  <c:v>Radeon RX 6600 XT</c:v>
                </c:pt>
                <c:pt idx="30">
                  <c:v>Radeon RX 6650 XT</c:v>
                </c:pt>
                <c:pt idx="31">
                  <c:v>Radeon RX 6700</c:v>
                </c:pt>
                <c:pt idx="32">
                  <c:v>Radeon RX 6700 XT</c:v>
                </c:pt>
                <c:pt idx="33">
                  <c:v>Radeon RX 6750 XT</c:v>
                </c:pt>
                <c:pt idx="34">
                  <c:v>Radeon RX 6800</c:v>
                </c:pt>
                <c:pt idx="35">
                  <c:v>Radeon RX 6800 XT</c:v>
                </c:pt>
                <c:pt idx="36">
                  <c:v>Radeon RX 6900 XT</c:v>
                </c:pt>
                <c:pt idx="37">
                  <c:v>Radeon RX 6950 XT</c:v>
                </c:pt>
                <c:pt idx="38">
                  <c:v>Radeon RX 7600</c:v>
                </c:pt>
                <c:pt idx="39">
                  <c:v>Radeon RX 7800 XT</c:v>
                </c:pt>
                <c:pt idx="40">
                  <c:v>Radeon RX 7900 XT</c:v>
                </c:pt>
                <c:pt idx="41">
                  <c:v>Radeon RX 7900 XTX</c:v>
                </c:pt>
              </c:strCache>
            </c:strRef>
          </c:cat>
          <c:val>
            <c:numRef>
              <c:f>Sheet1!$C$4:$C$46</c:f>
              <c:numCache>
                <c:formatCode>General</c:formatCode>
                <c:ptCount val="42"/>
                <c:pt idx="0">
                  <c:v>214</c:v>
                </c:pt>
                <c:pt idx="1">
                  <c:v>389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219</c:v>
                </c:pt>
                <c:pt idx="8">
                  <c:v>269</c:v>
                </c:pt>
                <c:pt idx="9">
                  <c:v>319</c:v>
                </c:pt>
                <c:pt idx="10">
                  <c:v>0</c:v>
                </c:pt>
                <c:pt idx="11">
                  <c:v>599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299</c:v>
                </c:pt>
                <c:pt idx="18">
                  <c:v>399</c:v>
                </c:pt>
                <c:pt idx="19">
                  <c:v>549</c:v>
                </c:pt>
                <c:pt idx="20">
                  <c:v>799</c:v>
                </c:pt>
                <c:pt idx="21">
                  <c:v>1092</c:v>
                </c:pt>
                <c:pt idx="22">
                  <c:v>1599</c:v>
                </c:pt>
                <c:pt idx="23">
                  <c:v>139</c:v>
                </c:pt>
                <c:pt idx="24">
                  <c:v>189</c:v>
                </c:pt>
                <c:pt idx="25">
                  <c:v>0</c:v>
                </c:pt>
                <c:pt idx="26">
                  <c:v>0</c:v>
                </c:pt>
                <c:pt idx="27">
                  <c:v>152</c:v>
                </c:pt>
                <c:pt idx="28">
                  <c:v>209</c:v>
                </c:pt>
                <c:pt idx="29">
                  <c:v>0</c:v>
                </c:pt>
                <c:pt idx="30">
                  <c:v>249</c:v>
                </c:pt>
                <c:pt idx="31">
                  <c:v>284</c:v>
                </c:pt>
                <c:pt idx="32">
                  <c:v>339</c:v>
                </c:pt>
                <c:pt idx="33">
                  <c:v>359</c:v>
                </c:pt>
                <c:pt idx="34">
                  <c:v>429</c:v>
                </c:pt>
                <c:pt idx="35">
                  <c:v>499</c:v>
                </c:pt>
                <c:pt idx="36">
                  <c:v>0</c:v>
                </c:pt>
                <c:pt idx="37">
                  <c:v>650</c:v>
                </c:pt>
                <c:pt idx="38">
                  <c:v>269</c:v>
                </c:pt>
                <c:pt idx="39">
                  <c:v>519</c:v>
                </c:pt>
                <c:pt idx="40">
                  <c:v>799</c:v>
                </c:pt>
                <c:pt idx="4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11-42B3-8A0D-7F7B2F525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1942736"/>
        <c:axId val="1250320272"/>
      </c:barChart>
      <c:catAx>
        <c:axId val="1131942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GPU NAMES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0320272"/>
        <c:crosses val="autoZero"/>
        <c:auto val="1"/>
        <c:lblAlgn val="ctr"/>
        <c:lblOffset val="100"/>
        <c:noMultiLvlLbl val="0"/>
      </c:catAx>
      <c:valAx>
        <c:axId val="125032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942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[Project1(gpu).xlsx]Sheet1!PivotTable3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2396609523289348"/>
          <c:y val="3.2041935845280402E-2"/>
          <c:w val="0.76224380460354524"/>
          <c:h val="0.9219055390486891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Sheet1!$B$50</c:f>
              <c:strCache>
                <c:ptCount val="1"/>
                <c:pt idx="0">
                  <c:v>Sum of Points Per Dollar (NEW)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Sheet1!$A$51:$A$93</c:f>
              <c:strCache>
                <c:ptCount val="42"/>
                <c:pt idx="0">
                  <c:v>GeForce RTX 2060</c:v>
                </c:pt>
                <c:pt idx="1">
                  <c:v>GeForce RTX 2060 SUPER</c:v>
                </c:pt>
                <c:pt idx="2">
                  <c:v>GeForce RTX 2070</c:v>
                </c:pt>
                <c:pt idx="3">
                  <c:v>GeForce RTX 2070 SUPER</c:v>
                </c:pt>
                <c:pt idx="4">
                  <c:v>GeForce RTX 2080</c:v>
                </c:pt>
                <c:pt idx="5">
                  <c:v>GeForce RTX 2080 SUPER</c:v>
                </c:pt>
                <c:pt idx="6">
                  <c:v>GeForce RTX 2080 Ti</c:v>
                </c:pt>
                <c:pt idx="7">
                  <c:v>GeForce RTX 3050 </c:v>
                </c:pt>
                <c:pt idx="8">
                  <c:v>GeForce RTX 3060</c:v>
                </c:pt>
                <c:pt idx="9">
                  <c:v>GeForce RTX 3060 Ti</c:v>
                </c:pt>
                <c:pt idx="10">
                  <c:v>GeForce RTX 3070</c:v>
                </c:pt>
                <c:pt idx="11">
                  <c:v>GeForce RTX 3070 Ti</c:v>
                </c:pt>
                <c:pt idx="12">
                  <c:v>GeForce RTX 3080</c:v>
                </c:pt>
                <c:pt idx="13">
                  <c:v>GeForce RTX 3080 (12GB)</c:v>
                </c:pt>
                <c:pt idx="14">
                  <c:v>GeForce RTX 3080 Ti</c:v>
                </c:pt>
                <c:pt idx="15">
                  <c:v>GeForce RTX 3090</c:v>
                </c:pt>
                <c:pt idx="16">
                  <c:v>GeForce RTX 3090 ti</c:v>
                </c:pt>
                <c:pt idx="17">
                  <c:v>GeForce RTX 4060</c:v>
                </c:pt>
                <c:pt idx="18">
                  <c:v>GeForce RTX 4060 Ti</c:v>
                </c:pt>
                <c:pt idx="19">
                  <c:v>GeForce RTX 4070</c:v>
                </c:pt>
                <c:pt idx="20">
                  <c:v>GeForce RTX 4070 Ti</c:v>
                </c:pt>
                <c:pt idx="21">
                  <c:v>GeForce RTX 4080</c:v>
                </c:pt>
                <c:pt idx="22">
                  <c:v>GeForce RTX 4090</c:v>
                </c:pt>
                <c:pt idx="23">
                  <c:v>Radeon RX 5500 XT</c:v>
                </c:pt>
                <c:pt idx="24">
                  <c:v>Radeon RX 5600 XT</c:v>
                </c:pt>
                <c:pt idx="25">
                  <c:v>Radeon RX 5700</c:v>
                </c:pt>
                <c:pt idx="26">
                  <c:v>Radeon RX 5700 XT</c:v>
                </c:pt>
                <c:pt idx="27">
                  <c:v>Radeon RX 6500 XT</c:v>
                </c:pt>
                <c:pt idx="28">
                  <c:v>Radeon RX 6600</c:v>
                </c:pt>
                <c:pt idx="29">
                  <c:v>Radeon RX 6600 XT</c:v>
                </c:pt>
                <c:pt idx="30">
                  <c:v>Radeon RX 6650 XT</c:v>
                </c:pt>
                <c:pt idx="31">
                  <c:v>Radeon RX 6700</c:v>
                </c:pt>
                <c:pt idx="32">
                  <c:v>Radeon RX 6700 XT</c:v>
                </c:pt>
                <c:pt idx="33">
                  <c:v>Radeon RX 6750 XT</c:v>
                </c:pt>
                <c:pt idx="34">
                  <c:v>Radeon RX 6800</c:v>
                </c:pt>
                <c:pt idx="35">
                  <c:v>Radeon RX 6800 XT</c:v>
                </c:pt>
                <c:pt idx="36">
                  <c:v>Radeon RX 6900 XT</c:v>
                </c:pt>
                <c:pt idx="37">
                  <c:v>Radeon RX 6950 XT</c:v>
                </c:pt>
                <c:pt idx="38">
                  <c:v>Radeon RX 7600</c:v>
                </c:pt>
                <c:pt idx="39">
                  <c:v>Radeon RX 7800 XT</c:v>
                </c:pt>
                <c:pt idx="40">
                  <c:v>Radeon RX 7900 XT</c:v>
                </c:pt>
                <c:pt idx="41">
                  <c:v>Radeon RX 7900 XTX</c:v>
                </c:pt>
              </c:strCache>
            </c:strRef>
          </c:cat>
          <c:val>
            <c:numRef>
              <c:f>Sheet1!$B$51:$B$93</c:f>
              <c:numCache>
                <c:formatCode>General</c:formatCode>
                <c:ptCount val="42"/>
                <c:pt idx="0">
                  <c:v>59.830607476635514</c:v>
                </c:pt>
                <c:pt idx="1">
                  <c:v>38.408097686375321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49.421803652968038</c:v>
                </c:pt>
                <c:pt idx="8">
                  <c:v>54.118029739776951</c:v>
                </c:pt>
                <c:pt idx="9">
                  <c:v>53.425548589341695</c:v>
                </c:pt>
                <c:pt idx="10">
                  <c:v>#N/A</c:v>
                </c:pt>
                <c:pt idx="11">
                  <c:v>34.355592654424044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64.137123745819395</c:v>
                </c:pt>
                <c:pt idx="18">
                  <c:v>58.786027568922307</c:v>
                </c:pt>
                <c:pt idx="19">
                  <c:v>53.959471766848814</c:v>
                </c:pt>
                <c:pt idx="20">
                  <c:v>44.236858573216523</c:v>
                </c:pt>
                <c:pt idx="21">
                  <c:v>37.674908424908423</c:v>
                </c:pt>
                <c:pt idx="22">
                  <c:v>30.838649155722326</c:v>
                </c:pt>
                <c:pt idx="23">
                  <c:v>68.183453237410077</c:v>
                </c:pt>
                <c:pt idx="24">
                  <c:v>76.956349206349202</c:v>
                </c:pt>
                <c:pt idx="25">
                  <c:v>#N/A</c:v>
                </c:pt>
                <c:pt idx="26">
                  <c:v>#N/A</c:v>
                </c:pt>
                <c:pt idx="27">
                  <c:v>50.060855263157897</c:v>
                </c:pt>
                <c:pt idx="28">
                  <c:v>94.057416267942585</c:v>
                </c:pt>
                <c:pt idx="29">
                  <c:v>#N/A</c:v>
                </c:pt>
                <c:pt idx="30">
                  <c:v>73.825301204819283</c:v>
                </c:pt>
                <c:pt idx="32">
                  <c:v>68.410766961651916</c:v>
                </c:pt>
                <c:pt idx="33">
                  <c:v>68.16155988857939</c:v>
                </c:pt>
                <c:pt idx="34">
                  <c:v>67.570512820512818</c:v>
                </c:pt>
                <c:pt idx="35">
                  <c:v>61.575651302605209</c:v>
                </c:pt>
                <c:pt idx="36">
                  <c:v>#N/A</c:v>
                </c:pt>
                <c:pt idx="37">
                  <c:v>56.559423076923075</c:v>
                </c:pt>
                <c:pt idx="38">
                  <c:v>79.542750929368026</c:v>
                </c:pt>
                <c:pt idx="39">
                  <c:v>63.325626204238922</c:v>
                </c:pt>
                <c:pt idx="40">
                  <c:v>51.407071339173967</c:v>
                </c:pt>
                <c:pt idx="41">
                  <c:v>42.44509232264334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5-46C5-8794-D097788682FF}"/>
            </c:ext>
          </c:extLst>
        </c:ser>
        <c:ser>
          <c:idx val="1"/>
          <c:order val="1"/>
          <c:tx>
            <c:strRef>
              <c:f>Sheet1!$C$50</c:f>
              <c:strCache>
                <c:ptCount val="1"/>
                <c:pt idx="0">
                  <c:v>Sum of Points Per Dollar (USED)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Sheet1!$A$51:$A$93</c:f>
              <c:strCache>
                <c:ptCount val="42"/>
                <c:pt idx="0">
                  <c:v>GeForce RTX 2060</c:v>
                </c:pt>
                <c:pt idx="1">
                  <c:v>GeForce RTX 2060 SUPER</c:v>
                </c:pt>
                <c:pt idx="2">
                  <c:v>GeForce RTX 2070</c:v>
                </c:pt>
                <c:pt idx="3">
                  <c:v>GeForce RTX 2070 SUPER</c:v>
                </c:pt>
                <c:pt idx="4">
                  <c:v>GeForce RTX 2080</c:v>
                </c:pt>
                <c:pt idx="5">
                  <c:v>GeForce RTX 2080 SUPER</c:v>
                </c:pt>
                <c:pt idx="6">
                  <c:v>GeForce RTX 2080 Ti</c:v>
                </c:pt>
                <c:pt idx="7">
                  <c:v>GeForce RTX 3050 </c:v>
                </c:pt>
                <c:pt idx="8">
                  <c:v>GeForce RTX 3060</c:v>
                </c:pt>
                <c:pt idx="9">
                  <c:v>GeForce RTX 3060 Ti</c:v>
                </c:pt>
                <c:pt idx="10">
                  <c:v>GeForce RTX 3070</c:v>
                </c:pt>
                <c:pt idx="11">
                  <c:v>GeForce RTX 3070 Ti</c:v>
                </c:pt>
                <c:pt idx="12">
                  <c:v>GeForce RTX 3080</c:v>
                </c:pt>
                <c:pt idx="13">
                  <c:v>GeForce RTX 3080 (12GB)</c:v>
                </c:pt>
                <c:pt idx="14">
                  <c:v>GeForce RTX 3080 Ti</c:v>
                </c:pt>
                <c:pt idx="15">
                  <c:v>GeForce RTX 3090</c:v>
                </c:pt>
                <c:pt idx="16">
                  <c:v>GeForce RTX 3090 ti</c:v>
                </c:pt>
                <c:pt idx="17">
                  <c:v>GeForce RTX 4060</c:v>
                </c:pt>
                <c:pt idx="18">
                  <c:v>GeForce RTX 4060 Ti</c:v>
                </c:pt>
                <c:pt idx="19">
                  <c:v>GeForce RTX 4070</c:v>
                </c:pt>
                <c:pt idx="20">
                  <c:v>GeForce RTX 4070 Ti</c:v>
                </c:pt>
                <c:pt idx="21">
                  <c:v>GeForce RTX 4080</c:v>
                </c:pt>
                <c:pt idx="22">
                  <c:v>GeForce RTX 4090</c:v>
                </c:pt>
                <c:pt idx="23">
                  <c:v>Radeon RX 5500 XT</c:v>
                </c:pt>
                <c:pt idx="24">
                  <c:v>Radeon RX 5600 XT</c:v>
                </c:pt>
                <c:pt idx="25">
                  <c:v>Radeon RX 5700</c:v>
                </c:pt>
                <c:pt idx="26">
                  <c:v>Radeon RX 5700 XT</c:v>
                </c:pt>
                <c:pt idx="27">
                  <c:v>Radeon RX 6500 XT</c:v>
                </c:pt>
                <c:pt idx="28">
                  <c:v>Radeon RX 6600</c:v>
                </c:pt>
                <c:pt idx="29">
                  <c:v>Radeon RX 6600 XT</c:v>
                </c:pt>
                <c:pt idx="30">
                  <c:v>Radeon RX 6650 XT</c:v>
                </c:pt>
                <c:pt idx="31">
                  <c:v>Radeon RX 6700</c:v>
                </c:pt>
                <c:pt idx="32">
                  <c:v>Radeon RX 6700 XT</c:v>
                </c:pt>
                <c:pt idx="33">
                  <c:v>Radeon RX 6750 XT</c:v>
                </c:pt>
                <c:pt idx="34">
                  <c:v>Radeon RX 6800</c:v>
                </c:pt>
                <c:pt idx="35">
                  <c:v>Radeon RX 6800 XT</c:v>
                </c:pt>
                <c:pt idx="36">
                  <c:v>Radeon RX 6900 XT</c:v>
                </c:pt>
                <c:pt idx="37">
                  <c:v>Radeon RX 6950 XT</c:v>
                </c:pt>
                <c:pt idx="38">
                  <c:v>Radeon RX 7600</c:v>
                </c:pt>
                <c:pt idx="39">
                  <c:v>Radeon RX 7800 XT</c:v>
                </c:pt>
                <c:pt idx="40">
                  <c:v>Radeon RX 7900 XT</c:v>
                </c:pt>
                <c:pt idx="41">
                  <c:v>Radeon RX 7900 XTX</c:v>
                </c:pt>
              </c:strCache>
            </c:strRef>
          </c:cat>
          <c:val>
            <c:numRef>
              <c:f>Sheet1!$C$51:$C$93</c:f>
              <c:numCache>
                <c:formatCode>General</c:formatCode>
                <c:ptCount val="42"/>
                <c:pt idx="0">
                  <c:v>98.490384615384613</c:v>
                </c:pt>
                <c:pt idx="1">
                  <c:v>83.004166666666663</c:v>
                </c:pt>
                <c:pt idx="2">
                  <c:v>88.792647058823533</c:v>
                </c:pt>
                <c:pt idx="3">
                  <c:v>83.959798994974875</c:v>
                </c:pt>
                <c:pt idx="4">
                  <c:v>79.611363636363635</c:v>
                </c:pt>
                <c:pt idx="5">
                  <c:v>73.427499999999995</c:v>
                </c:pt>
                <c:pt idx="6">
                  <c:v>73.693333333333328</c:v>
                </c:pt>
                <c:pt idx="7">
                  <c:v>60.129861111111111</c:v>
                </c:pt>
                <c:pt idx="8">
                  <c:v>67.396990740740748</c:v>
                </c:pt>
                <c:pt idx="9">
                  <c:v>72.522340425531908</c:v>
                </c:pt>
                <c:pt idx="10">
                  <c:v>78.545801526717554</c:v>
                </c:pt>
                <c:pt idx="11">
                  <c:v>58.797142857142859</c:v>
                </c:pt>
                <c:pt idx="12">
                  <c:v>65.560776942355886</c:v>
                </c:pt>
                <c:pt idx="13">
                  <c:v>60.08958333333333</c:v>
                </c:pt>
                <c:pt idx="14">
                  <c:v>54.809292035398229</c:v>
                </c:pt>
                <c:pt idx="15">
                  <c:v>44.381250000000001</c:v>
                </c:pt>
                <c:pt idx="16">
                  <c:v>36.185975609756099</c:v>
                </c:pt>
                <c:pt idx="17">
                  <c:v>66.127586206896552</c:v>
                </c:pt>
                <c:pt idx="18">
                  <c:v>67.016071428571422</c:v>
                </c:pt>
                <c:pt idx="19">
                  <c:v>59.247500000000002</c:v>
                </c:pt>
                <c:pt idx="20">
                  <c:v>47.189919893190918</c:v>
                </c:pt>
                <c:pt idx="21">
                  <c:v>39.981535471331391</c:v>
                </c:pt>
                <c:pt idx="22">
                  <c:v>33.116856950973805</c:v>
                </c:pt>
                <c:pt idx="23">
                  <c:v>115.57926829268293</c:v>
                </c:pt>
                <c:pt idx="24">
                  <c:v>122.22478991596638</c:v>
                </c:pt>
                <c:pt idx="25">
                  <c:v>124.95161290322581</c:v>
                </c:pt>
                <c:pt idx="26">
                  <c:v>120.4658273381295</c:v>
                </c:pt>
                <c:pt idx="27">
                  <c:v>85.497191011235955</c:v>
                </c:pt>
                <c:pt idx="28">
                  <c:v>125.21019108280255</c:v>
                </c:pt>
                <c:pt idx="29">
                  <c:v>86.745810055865917</c:v>
                </c:pt>
                <c:pt idx="30">
                  <c:v>96.75</c:v>
                </c:pt>
                <c:pt idx="32">
                  <c:v>90.946078431372555</c:v>
                </c:pt>
                <c:pt idx="33">
                  <c:v>81.839464882943147</c:v>
                </c:pt>
                <c:pt idx="34">
                  <c:v>78.557588075880759</c:v>
                </c:pt>
                <c:pt idx="35">
                  <c:v>73.861177884615387</c:v>
                </c:pt>
                <c:pt idx="36">
                  <c:v>58.599532710280371</c:v>
                </c:pt>
                <c:pt idx="37">
                  <c:v>62.311228813559325</c:v>
                </c:pt>
                <c:pt idx="38">
                  <c:v>42.879759519038075</c:v>
                </c:pt>
                <c:pt idx="39">
                  <c:v>#N/A</c:v>
                </c:pt>
                <c:pt idx="40">
                  <c:v>60.85074074074074</c:v>
                </c:pt>
                <c:pt idx="41">
                  <c:v>49.688282138794087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C5-46C5-8794-D097788682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131938896"/>
        <c:axId val="1250321264"/>
      </c:barChart>
      <c:catAx>
        <c:axId val="11319388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GPU NAME</a:t>
                </a:r>
              </a:p>
            </c:rich>
          </c:tx>
          <c:layout>
            <c:manualLayout>
              <c:xMode val="edge"/>
              <c:yMode val="edge"/>
              <c:x val="3.1309854381827582E-2"/>
              <c:y val="0.438710006490757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0321264"/>
        <c:crosses val="autoZero"/>
        <c:auto val="1"/>
        <c:lblAlgn val="ctr"/>
        <c:lblOffset val="100"/>
        <c:noMultiLvlLbl val="0"/>
      </c:catAx>
      <c:valAx>
        <c:axId val="125032126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Points</a:t>
                </a:r>
                <a:r>
                  <a:rPr lang="en-US" baseline="0"/>
                  <a:t> Per Dollar NEW Vs USED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crossAx val="1131938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31</xdr:row>
      <xdr:rowOff>9524</xdr:rowOff>
    </xdr:from>
    <xdr:to>
      <xdr:col>21</xdr:col>
      <xdr:colOff>790575</xdr:colOff>
      <xdr:row>77</xdr:row>
      <xdr:rowOff>38099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D4A3BD-52BD-1FF9-71B3-6690B5C3BC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42860</xdr:colOff>
      <xdr:row>76</xdr:row>
      <xdr:rowOff>152400</xdr:rowOff>
    </xdr:from>
    <xdr:to>
      <xdr:col>21</xdr:col>
      <xdr:colOff>790574</xdr:colOff>
      <xdr:row>149</xdr:row>
      <xdr:rowOff>38099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6F3B29E-5C68-1FC3-E33B-A2DFE0EDFD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rick Zhen" refreshedDate="45268.538695370371" createdVersion="8" refreshedVersion="8" minRefreshableVersion="3" recordCount="42" xr:uid="{FD2AA21A-E36E-4E9B-9C28-6DD228C5A53D}">
  <cacheSource type="worksheet">
    <worksheetSource ref="A1:R42" sheet="Data"/>
  </cacheSource>
  <cacheFields count="18">
    <cacheField name="Brand" numFmtId="0">
      <sharedItems count="2">
        <s v="Nvidia"/>
        <s v="AMD"/>
      </sharedItems>
    </cacheField>
    <cacheField name="Name" numFmtId="0">
      <sharedItems count="42">
        <s v="GeForce RTX 2060"/>
        <s v="GeForce RTX 2060 SUPER"/>
        <s v="GeForce RTX 2070"/>
        <s v="GeForce RTX 2070 SUPER"/>
        <s v="GeForce RTX 2080"/>
        <s v="GeForce RTX 2080 SUPER"/>
        <s v="GeForce RTX 2080 Ti"/>
        <s v="GeForce RTX 3050 "/>
        <s v="GeForce RTX 3060"/>
        <s v="GeForce RTX 3060 Ti"/>
        <s v="GeForce RTX 3070"/>
        <s v="GeForce RTX 3070 Ti"/>
        <s v="GeForce RTX 3080"/>
        <s v="GeForce RTX 3080 (12GB)"/>
        <s v="GeForce RTX 3080 Ti"/>
        <s v="GeForce RTX 3090"/>
        <s v="GeForce RTX 3090 ti"/>
        <s v="GeForce RTX 4060"/>
        <s v="GeForce RTX 4060 Ti"/>
        <s v="GeForce RTX 4070"/>
        <s v="GeForce RTX 4070 Ti"/>
        <s v="GeForce RTX 4080"/>
        <s v="GeForce RTX 4090"/>
        <s v="Radeon RX 5500 XT"/>
        <s v="Radeon RX 5600 XT"/>
        <s v="Radeon RX 5700"/>
        <s v="Radeon RX 5700 XT"/>
        <s v="Radeon RX 6500 XT"/>
        <s v="Radeon RX 6600"/>
        <s v="Radeon RX 6600 XT"/>
        <s v="Radeon RX 6650 XT"/>
        <s v="Radeon RX 6700"/>
        <s v="Radeon RX 6700 XT"/>
        <s v="Radeon RX 6750 XT"/>
        <s v="Radeon RX 6800"/>
        <s v="Radeon RX 6800 XT"/>
        <s v="Radeon RX 6900 XT"/>
        <s v="Radeon RX 6950 XT"/>
        <s v="Radeon RX 7600"/>
        <s v="Radeon RX 7800 XT"/>
        <s v="Radeon RX 7900 XT"/>
        <s v="Radeon RX 7900 XTX"/>
      </sharedItems>
    </cacheField>
    <cacheField name="Release Date" numFmtId="14">
      <sharedItems containsSemiMixedTypes="0" containsNonDate="0" containsDate="1" containsString="0" minDate="2018-09-20T00:00:00" maxDate="2023-08-26T00:00:00"/>
    </cacheField>
    <cacheField name="Price (NEW)" numFmtId="164">
      <sharedItems containsMixedTypes="1" containsNumber="1" containsInteger="1" minValue="139" maxValue="1599" count="26">
        <n v="214"/>
        <n v="389"/>
        <s v="N/A"/>
        <n v="219"/>
        <n v="269"/>
        <n v="319"/>
        <n v="599"/>
        <n v="299"/>
        <n v="399"/>
        <n v="549"/>
        <n v="799"/>
        <n v="1092"/>
        <n v="1599"/>
        <n v="139"/>
        <n v="189"/>
        <n v="152"/>
        <n v="209"/>
        <n v="249"/>
        <n v="284"/>
        <n v="339"/>
        <n v="359"/>
        <n v="429"/>
        <n v="499"/>
        <n v="650"/>
        <n v="519"/>
        <n v="1029"/>
      </sharedItems>
    </cacheField>
    <cacheField name="Price (USED)" numFmtId="164">
      <sharedItems containsSemiMixedTypes="0" containsString="0" containsNumber="1" containsInteger="1" minValue="82" maxValue="1489"/>
    </cacheField>
    <cacheField name="Bus" numFmtId="0">
      <sharedItems/>
    </cacheField>
    <cacheField name="Memory size" numFmtId="0">
      <sharedItems/>
    </cacheField>
    <cacheField name="Memory Type" numFmtId="0">
      <sharedItems/>
    </cacheField>
    <cacheField name="Memory Bus" numFmtId="0">
      <sharedItems/>
    </cacheField>
    <cacheField name="GPU clock" numFmtId="0">
      <sharedItems/>
    </cacheField>
    <cacheField name="Memory clock" numFmtId="0">
      <sharedItems/>
    </cacheField>
    <cacheField name="3DMark Fire Strike Score" numFmtId="0">
      <sharedItems containsString="0" containsBlank="1" containsNumber="1" minValue="4222" maxValue="52791"/>
    </cacheField>
    <cacheField name="3DMark Fire Strike Graphics" numFmtId="0">
      <sharedItems containsString="0" containsBlank="1" containsNumber="1" minValue="14305" maxValue="77224"/>
    </cacheField>
    <cacheField name="3DMark Time Spy Score" numFmtId="0">
      <sharedItems containsString="0" containsBlank="1" containsNumber="1" minValue="5518" maxValue="30977"/>
    </cacheField>
    <cacheField name="3DMark Time Spy Graphics" numFmtId="0">
      <sharedItems containsString="0" containsBlank="1" containsNumber="1" minValue="4941" maxValue="36252"/>
    </cacheField>
    <cacheField name="Average Score" numFmtId="0">
      <sharedItems containsString="0" containsBlank="1" containsNumber="1" minValue="7609.25" maxValue="49311"/>
    </cacheField>
    <cacheField name="Points Per Dollar (NEW)" numFmtId="165">
      <sharedItems containsBlank="1" containsMixedTypes="1" containsNumber="1" minValue="30.838649155722326" maxValue="94.057416267942585" count="28">
        <n v="59.830607476635514"/>
        <n v="38.408097686375321"/>
        <e v="#VALUE!"/>
        <n v="49.421803652968038"/>
        <n v="54.118029739776951"/>
        <n v="53.425548589341695"/>
        <n v="34.355592654424044"/>
        <n v="64.137123745819395"/>
        <n v="58.786027568922307"/>
        <n v="53.959471766848814"/>
        <n v="44.236858573216523"/>
        <n v="37.674908424908423"/>
        <n v="30.838649155722326"/>
        <n v="68.183453237410077"/>
        <n v="76.956349206349202"/>
        <n v="50.060855263157897"/>
        <n v="94.057416267942585"/>
        <n v="73.825301204819283"/>
        <m/>
        <n v="68.410766961651916"/>
        <n v="68.16155988857939"/>
        <n v="67.570512820512818"/>
        <n v="61.575651302605209"/>
        <n v="56.559423076923075"/>
        <n v="79.542750929368026"/>
        <n v="63.325626204238922"/>
        <n v="51.407071339173967"/>
        <n v="42.44509232264334"/>
      </sharedItems>
    </cacheField>
    <cacheField name="Points Per Dollar (USED)" numFmtId="165">
      <sharedItems containsBlank="1" containsMixedTypes="1" containsNumber="1" minValue="33.116856950973805" maxValue="125.21019108280255" count="42">
        <n v="98.490384615384613"/>
        <n v="83.004166666666663"/>
        <n v="88.792647058823533"/>
        <n v="83.959798994974875"/>
        <n v="79.611363636363635"/>
        <n v="73.427499999999995"/>
        <n v="73.693333333333328"/>
        <n v="60.129861111111111"/>
        <n v="67.396990740740748"/>
        <n v="72.522340425531908"/>
        <n v="78.545801526717554"/>
        <n v="58.797142857142859"/>
        <n v="65.560776942355886"/>
        <n v="60.08958333333333"/>
        <n v="54.809292035398229"/>
        <n v="44.381250000000001"/>
        <n v="36.185975609756099"/>
        <n v="66.127586206896552"/>
        <n v="67.016071428571422"/>
        <n v="59.247500000000002"/>
        <n v="47.189919893190918"/>
        <n v="39.981535471331391"/>
        <n v="33.116856950973805"/>
        <n v="115.57926829268293"/>
        <n v="122.22478991596638"/>
        <n v="124.95161290322581"/>
        <n v="120.4658273381295"/>
        <n v="85.497191011235955"/>
        <n v="125.21019108280255"/>
        <n v="86.745810055865917"/>
        <n v="96.75"/>
        <m/>
        <n v="90.946078431372555"/>
        <n v="81.839464882943147"/>
        <n v="78.557588075880759"/>
        <n v="73.861177884615387"/>
        <n v="58.599532710280371"/>
        <n v="62.311228813559325"/>
        <n v="42.879759519038075"/>
        <e v="#REF!"/>
        <n v="60.85074074074074"/>
        <n v="49.688282138794087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">
  <r>
    <x v="0"/>
    <x v="0"/>
    <d v="2019-01-07T00:00:00"/>
    <x v="0"/>
    <n v="130"/>
    <s v="PCIe 3.0 x16"/>
    <s v="6GB"/>
    <s v="GDDR6"/>
    <s v="192 bit"/>
    <s v="1365 MHz"/>
    <s v="1750 MHz"/>
    <n v="16267"/>
    <n v="19338"/>
    <n v="7878"/>
    <n v="7732"/>
    <n v="12803.75"/>
    <x v="0"/>
    <x v="0"/>
  </r>
  <r>
    <x v="0"/>
    <x v="1"/>
    <d v="2019-07-09T00:00:00"/>
    <x v="1"/>
    <n v="180"/>
    <s v="PCIe 3.0 x16"/>
    <s v="8 GB"/>
    <s v="GDDR6"/>
    <s v="256 bit"/>
    <s v="1470 MHz"/>
    <s v="1750 MHz"/>
    <n v="20086"/>
    <n v="21970"/>
    <n v="9034"/>
    <n v="8673"/>
    <n v="14940.75"/>
    <x v="1"/>
    <x v="1"/>
  </r>
  <r>
    <x v="0"/>
    <x v="2"/>
    <d v="2018-10-17T00:00:00"/>
    <x v="2"/>
    <n v="170"/>
    <s v="PCIe 3.0 x16"/>
    <s v="8 GB"/>
    <s v="GDDR6"/>
    <s v="256 bit"/>
    <s v="1410 MHz"/>
    <s v="1750 MHz"/>
    <n v="18678.5"/>
    <n v="23186"/>
    <n v="9214.5"/>
    <n v="9300"/>
    <n v="15094.75"/>
    <x v="2"/>
    <x v="2"/>
  </r>
  <r>
    <x v="0"/>
    <x v="3"/>
    <d v="2019-07-09T00:00:00"/>
    <x v="2"/>
    <n v="199"/>
    <s v="PCIe 3.0 x16"/>
    <s v="8 GB"/>
    <s v="GDDR6"/>
    <s v="256 bit"/>
    <s v="1605 MHz"/>
    <s v="1750 MHz"/>
    <n v="22246.5"/>
    <n v="24638.5"/>
    <n v="10038"/>
    <n v="9909"/>
    <n v="16708"/>
    <x v="2"/>
    <x v="3"/>
  </r>
  <r>
    <x v="0"/>
    <x v="4"/>
    <d v="2018-09-20T00:00:00"/>
    <x v="2"/>
    <n v="220"/>
    <s v="PCIe 3.0 x16"/>
    <s v="8 GB"/>
    <s v="GDDR6"/>
    <s v="256 bit"/>
    <s v="1515 MHz"/>
    <s v="1750 MHz"/>
    <n v="20492"/>
    <n v="27620"/>
    <n v="10820"/>
    <n v="11126"/>
    <n v="17514.5"/>
    <x v="2"/>
    <x v="4"/>
  </r>
  <r>
    <x v="0"/>
    <x v="5"/>
    <d v="2019-07-23T00:00:00"/>
    <x v="2"/>
    <n v="250"/>
    <s v="PCIe 3.0 x16"/>
    <s v="8 GB"/>
    <s v="GDDR6"/>
    <s v="256 bit"/>
    <s v="1650 MHz"/>
    <s v="1937 MHz"/>
    <n v="23364"/>
    <n v="27398"/>
    <n v="11215.5"/>
    <n v="11450"/>
    <n v="18356.875"/>
    <x v="2"/>
    <x v="5"/>
  </r>
  <r>
    <x v="0"/>
    <x v="6"/>
    <d v="2018-09-20T00:00:00"/>
    <x v="2"/>
    <n v="300"/>
    <s v="PCIe 3.0 x16"/>
    <s v="11 GB"/>
    <s v="GDDR6"/>
    <s v="352 bit"/>
    <s v="1350 MHz"/>
    <s v="1750 MHz"/>
    <n v="26227"/>
    <n v="34316"/>
    <n v="13518.5"/>
    <n v="14370.5"/>
    <n v="22108"/>
    <x v="2"/>
    <x v="6"/>
  </r>
  <r>
    <x v="0"/>
    <x v="7"/>
    <d v="2022-01-04T00:00:00"/>
    <x v="3"/>
    <n v="180"/>
    <s v="PCIe 4.0 x8"/>
    <s v="8GB"/>
    <s v="GDDR6"/>
    <s v="128 bit"/>
    <s v="1545 MHz"/>
    <s v="1750 MHz"/>
    <n v="14733.5"/>
    <n v="15684.5"/>
    <n v="6725.5"/>
    <n v="6150"/>
    <n v="10823.375"/>
    <x v="3"/>
    <x v="7"/>
  </r>
  <r>
    <x v="0"/>
    <x v="8"/>
    <d v="2021-01-12T00:00:00"/>
    <x v="4"/>
    <n v="216"/>
    <s v="PCIe 4.0 x16"/>
    <s v="12 GB"/>
    <s v="GDDR6"/>
    <s v="192 bit"/>
    <s v="1320 MHz"/>
    <s v="1875 MHz"/>
    <n v="19572"/>
    <n v="21379"/>
    <n v="8721"/>
    <n v="8559"/>
    <n v="14557.75"/>
    <x v="4"/>
    <x v="8"/>
  </r>
  <r>
    <x v="0"/>
    <x v="9"/>
    <d v="2020-12-01T00:00:00"/>
    <x v="5"/>
    <n v="235"/>
    <s v="PCIe 4.0 x16"/>
    <s v="8 GB"/>
    <s v="GDDR6"/>
    <s v="256 bit"/>
    <s v="1410 MHz"/>
    <s v="1750 MHz"/>
    <n v="21931"/>
    <n v="24905"/>
    <n v="10558"/>
    <n v="10777"/>
    <n v="17042.75"/>
    <x v="5"/>
    <x v="9"/>
  </r>
  <r>
    <x v="0"/>
    <x v="10"/>
    <d v="2020-09-01T00:00:00"/>
    <x v="2"/>
    <n v="262"/>
    <s v="PCIe 4.0 x16"/>
    <s v="8 GB"/>
    <s v="GDDR6"/>
    <s v="256 bit"/>
    <s v="1500 MHz "/>
    <s v="1750 MHz"/>
    <n v="25739"/>
    <n v="31020"/>
    <n v="12665"/>
    <n v="12892"/>
    <n v="20579"/>
    <x v="2"/>
    <x v="10"/>
  </r>
  <r>
    <x v="0"/>
    <x v="11"/>
    <d v="2021-05-31T00:00:00"/>
    <x v="6"/>
    <n v="350"/>
    <s v="PCIe 4.0 x16"/>
    <s v="8 GB"/>
    <s v="GDDR6x"/>
    <s v="256 bit"/>
    <s v="1575 MHz"/>
    <s v="1188 MHz"/>
    <n v="25739"/>
    <n v="31020"/>
    <n v="12665"/>
    <n v="12892"/>
    <n v="20579"/>
    <x v="6"/>
    <x v="11"/>
  </r>
  <r>
    <x v="0"/>
    <x v="12"/>
    <d v="2020-09-01T00:00:00"/>
    <x v="2"/>
    <n v="399"/>
    <s v="PCIe 4.0 x16"/>
    <s v="10 GB"/>
    <s v="GDDR6x"/>
    <s v="320 bit"/>
    <s v="1440 MHz"/>
    <s v="1188 MHz"/>
    <n v="31709"/>
    <n v="39257"/>
    <n v="16133.5"/>
    <n v="17535.5"/>
    <n v="26158.75"/>
    <x v="2"/>
    <x v="12"/>
  </r>
  <r>
    <x v="0"/>
    <x v="13"/>
    <d v="2022-01-11T00:00:00"/>
    <x v="2"/>
    <n v="480"/>
    <s v="PCIe 4.0 x16"/>
    <s v="12 GB"/>
    <s v="GDDR6x"/>
    <s v="384 bit"/>
    <s v="1260 MHz"/>
    <s v="1188 MHz"/>
    <n v="35922"/>
    <n v="44533"/>
    <n v="16961"/>
    <n v="17956"/>
    <n v="28843"/>
    <x v="2"/>
    <x v="13"/>
  </r>
  <r>
    <x v="0"/>
    <x v="14"/>
    <d v="2021-05-31T00:00:00"/>
    <x v="2"/>
    <n v="565"/>
    <s v="PCIe 4.0 x16"/>
    <s v="12 GB"/>
    <s v="GDDR6x"/>
    <s v="384 bit"/>
    <s v="1365 MHz"/>
    <s v="1188 MHz"/>
    <n v="38628.5"/>
    <n v="47113"/>
    <n v="18903.5"/>
    <n v="19224"/>
    <n v="30967.25"/>
    <x v="2"/>
    <x v="14"/>
  </r>
  <r>
    <x v="0"/>
    <x v="15"/>
    <d v="2020-09-01T00:00:00"/>
    <x v="2"/>
    <n v="700"/>
    <s v="PCIe 4.0 x16"/>
    <s v="24 GB"/>
    <s v="GDDR6x"/>
    <s v="384 bit"/>
    <s v="1395 MHz"/>
    <s v="1219 MHz"/>
    <n v="38748"/>
    <n v="47773.5"/>
    <n v="18551"/>
    <n v="19195"/>
    <n v="31066.875"/>
    <x v="2"/>
    <x v="15"/>
  </r>
  <r>
    <x v="0"/>
    <x v="16"/>
    <d v="2022-01-27T00:00:00"/>
    <x v="2"/>
    <n v="902"/>
    <s v="PCIe 4.0 x16"/>
    <s v="24 GB"/>
    <s v="GDDR6x"/>
    <s v="384 bit"/>
    <s v="1560 MHz"/>
    <s v="1313 MHz"/>
    <n v="36563"/>
    <n v="53110"/>
    <n v="19241"/>
    <n v="21645"/>
    <n v="32639.75"/>
    <x v="2"/>
    <x v="16"/>
  </r>
  <r>
    <x v="0"/>
    <x v="17"/>
    <d v="2023-05-18T00:00:00"/>
    <x v="7"/>
    <n v="290"/>
    <s v="PCIe 4.0 x8"/>
    <s v="8 GB"/>
    <s v="GDDR6"/>
    <s v="128 bit"/>
    <s v="1830 MHz"/>
    <s v="2125 MHz"/>
    <n v="26965"/>
    <n v="28111"/>
    <n v="11138"/>
    <n v="10494"/>
    <n v="19177"/>
    <x v="7"/>
    <x v="17"/>
  </r>
  <r>
    <x v="0"/>
    <x v="18"/>
    <d v="2023-05-18T00:00:00"/>
    <x v="8"/>
    <n v="350"/>
    <s v="PCIe 4.0 x8"/>
    <s v="8 GB"/>
    <s v="GDDR6"/>
    <s v="128 bit"/>
    <s v="2310 MHz"/>
    <s v="2250 MHz"/>
    <n v="32616"/>
    <n v="34003.5"/>
    <n v="13810"/>
    <n v="13393"/>
    <n v="23455.625"/>
    <x v="8"/>
    <x v="18"/>
  </r>
  <r>
    <x v="0"/>
    <x v="19"/>
    <d v="2023-04-12T00:00:00"/>
    <x v="9"/>
    <n v="500"/>
    <s v="PCIe 4.0 x16"/>
    <s v="12 GB"/>
    <s v="GDDR6x"/>
    <s v="192 bit"/>
    <s v="1920 MHz"/>
    <s v="1313 MHz"/>
    <n v="38929"/>
    <n v="43824"/>
    <n v="17905"/>
    <n v="17837"/>
    <n v="29623.75"/>
    <x v="9"/>
    <x v="19"/>
  </r>
  <r>
    <x v="0"/>
    <x v="20"/>
    <d v="2023-01-03T00:00:00"/>
    <x v="10"/>
    <n v="749"/>
    <s v="PCIe 4.0 x16"/>
    <s v="12 GB"/>
    <s v="GDDR6x"/>
    <s v="192 bit"/>
    <s v="2310 MHz"/>
    <s v="1313 MHz"/>
    <n v="42591"/>
    <n v="53360"/>
    <n v="22481"/>
    <n v="22949"/>
    <n v="35345.25"/>
    <x v="10"/>
    <x v="20"/>
  </r>
  <r>
    <x v="0"/>
    <x v="21"/>
    <d v="2022-09-20T00:00:00"/>
    <x v="11"/>
    <n v="1029"/>
    <s v="PCIe 4.0 x16"/>
    <s v="16 GB"/>
    <s v="GDDR6x"/>
    <s v="256 bit"/>
    <s v="2205 MHz"/>
    <s v="1400 MHz"/>
    <n v="48677.5"/>
    <n v="62041.5"/>
    <n v="25883"/>
    <n v="27962"/>
    <n v="41141"/>
    <x v="11"/>
    <x v="21"/>
  </r>
  <r>
    <x v="0"/>
    <x v="22"/>
    <d v="2022-09-20T00:00:00"/>
    <x v="12"/>
    <n v="1489"/>
    <s v="PCIe 4.0 x16"/>
    <s v="24 GB"/>
    <s v="GDDR6x"/>
    <s v="384 bit"/>
    <s v="2235 MHz"/>
    <s v="1313 MHz"/>
    <n v="52791"/>
    <n v="77224"/>
    <n v="30977"/>
    <n v="36252"/>
    <n v="49311"/>
    <x v="12"/>
    <x v="22"/>
  </r>
  <r>
    <x v="1"/>
    <x v="23"/>
    <d v="2019-12-12T00:00:00"/>
    <x v="13"/>
    <n v="82"/>
    <s v="PCIe 4.0 x8"/>
    <s v="4 GB"/>
    <s v="GDDR6"/>
    <s v="128 bit"/>
    <s v="1607 MHz"/>
    <s v="1750 MHz"/>
    <n v="13146"/>
    <n v="14305"/>
    <n v="5518"/>
    <n v="4941"/>
    <n v="9477.5"/>
    <x v="13"/>
    <x v="23"/>
  </r>
  <r>
    <x v="1"/>
    <x v="24"/>
    <d v="2020-01-21T00:00:00"/>
    <x v="14"/>
    <n v="119"/>
    <s v="PCIe 4.0 x16"/>
    <s v="6 GB"/>
    <s v="GDDR6"/>
    <s v="192 bit"/>
    <s v="1130 MHz"/>
    <s v="1500 MHz"/>
    <n v="20153"/>
    <n v="22058"/>
    <n v="8257.5"/>
    <n v="7710.5"/>
    <n v="14544.75"/>
    <x v="14"/>
    <x v="24"/>
  </r>
  <r>
    <x v="1"/>
    <x v="25"/>
    <d v="2019-07-07T00:00:00"/>
    <x v="2"/>
    <n v="124"/>
    <s v="PCIe 4.0 x16"/>
    <s v="8 GB"/>
    <s v="GDDR6"/>
    <s v="256 bit"/>
    <s v="1465 MHz"/>
    <s v="1750 MHz"/>
    <n v="21701"/>
    <n v="23746"/>
    <n v="8478"/>
    <n v="8051"/>
    <n v="15494"/>
    <x v="2"/>
    <x v="25"/>
  </r>
  <r>
    <x v="1"/>
    <x v="26"/>
    <d v="2019-07-07T00:00:00"/>
    <x v="2"/>
    <n v="139"/>
    <s v="PCIe 4.0 x16"/>
    <s v="8 GB"/>
    <s v="GDDR6"/>
    <s v="256 bit"/>
    <s v="1605 MHz"/>
    <s v="1750 MHz"/>
    <n v="22800"/>
    <n v="26189"/>
    <n v="9114"/>
    <n v="8876"/>
    <n v="16744.75"/>
    <x v="2"/>
    <x v="26"/>
  </r>
  <r>
    <x v="1"/>
    <x v="27"/>
    <d v="2022-01-19T00:00:00"/>
    <x v="15"/>
    <n v="89"/>
    <s v="PCIe 4.0 x4"/>
    <s v="4 GB,"/>
    <s v="GDDR6"/>
    <s v="64 bit"/>
    <s v="2310 MHz"/>
    <s v="2248 MHz"/>
    <n v="4222"/>
    <n v="15712"/>
    <n v="5536"/>
    <n v="4967"/>
    <n v="7609.25"/>
    <x v="15"/>
    <x v="27"/>
  </r>
  <r>
    <x v="1"/>
    <x v="28"/>
    <d v="2021-08-13T00:00:00"/>
    <x v="16"/>
    <n v="157"/>
    <s v="PCIe 4.0 x8"/>
    <s v="8 GB"/>
    <s v="GDDR6"/>
    <s v="128 bit"/>
    <s v="1626 MHz"/>
    <s v="1750 MHz"/>
    <n v="28042"/>
    <n v="29796"/>
    <n v="10690"/>
    <n v="10104"/>
    <n v="19658"/>
    <x v="16"/>
    <x v="28"/>
  </r>
  <r>
    <x v="1"/>
    <x v="29"/>
    <d v="2021-07-30T00:00:00"/>
    <x v="2"/>
    <n v="179"/>
    <s v="PCIe 4.0 x8"/>
    <s v="8 GB"/>
    <s v="GDDR6"/>
    <s v="128 bit"/>
    <s v="1968 MHz"/>
    <s v="2000 MHz"/>
    <n v="21964"/>
    <n v="23366"/>
    <n v="8688"/>
    <n v="8092"/>
    <n v="15527.5"/>
    <x v="2"/>
    <x v="29"/>
  </r>
  <r>
    <x v="1"/>
    <x v="30"/>
    <d v="2022-05-10T00:00:00"/>
    <x v="17"/>
    <n v="190"/>
    <s v="PCIe 4.0 x8"/>
    <s v="8 GB"/>
    <s v="GDDR6"/>
    <s v="128 bit"/>
    <s v="2055 MHz"/>
    <s v="2190 MHz"/>
    <n v="25652"/>
    <n v="28342"/>
    <n v="9971"/>
    <n v="9565"/>
    <n v="18382.5"/>
    <x v="17"/>
    <x v="30"/>
  </r>
  <r>
    <x v="1"/>
    <x v="31"/>
    <d v="2021-06-09T00:00:00"/>
    <x v="18"/>
    <n v="200"/>
    <s v="PCIe 4.0 x16"/>
    <s v="10 GB"/>
    <s v="GDDR6"/>
    <s v="160 bit"/>
    <s v="1941 MHz"/>
    <s v="2000 MHz"/>
    <m/>
    <m/>
    <m/>
    <m/>
    <m/>
    <x v="18"/>
    <x v="31"/>
  </r>
  <r>
    <x v="1"/>
    <x v="32"/>
    <d v="2021-03-03T00:00:00"/>
    <x v="19"/>
    <n v="255"/>
    <s v="PCIe 4.0 x16"/>
    <s v="12 GB"/>
    <s v="GDDR6"/>
    <s v="160 bit"/>
    <s v="2321 MHz"/>
    <s v="2000 MHz"/>
    <n v="31834"/>
    <n v="35504"/>
    <n v="12913"/>
    <n v="12514"/>
    <n v="23191.25"/>
    <x v="19"/>
    <x v="32"/>
  </r>
  <r>
    <x v="1"/>
    <x v="33"/>
    <d v="2022-03-03T00:00:00"/>
    <x v="20"/>
    <n v="299"/>
    <s v="PCIe 4.0 x16"/>
    <s v="12 GB"/>
    <s v="GDDR6"/>
    <s v="192 bit"/>
    <s v="2150 MHz"/>
    <s v="2250 MHz"/>
    <n v="32846"/>
    <n v="37609"/>
    <n v="13808"/>
    <n v="13617"/>
    <n v="24470"/>
    <x v="20"/>
    <x v="33"/>
  </r>
  <r>
    <x v="1"/>
    <x v="34"/>
    <d v="2020-10-28T00:00:00"/>
    <x v="21"/>
    <n v="369"/>
    <s v="PCIe 4.0 x16"/>
    <s v="16 GB"/>
    <s v="GDDR6"/>
    <s v="256 bit"/>
    <s v="1700 MHz"/>
    <s v="2000 MHz"/>
    <n v="38167"/>
    <n v="45441"/>
    <n v="16152"/>
    <n v="16191"/>
    <n v="28987.75"/>
    <x v="21"/>
    <x v="34"/>
  </r>
  <r>
    <x v="1"/>
    <x v="35"/>
    <d v="2020-10-28T00:00:00"/>
    <x v="22"/>
    <n v="416"/>
    <s v="PCIe 4.0 x16"/>
    <s v="16 GB"/>
    <s v="GDDR6"/>
    <s v="256 bit"/>
    <s v="1825 MHz"/>
    <s v="2000 MHz"/>
    <n v="38659"/>
    <n v="49735"/>
    <n v="16908"/>
    <n v="17603"/>
    <n v="30726.25"/>
    <x v="22"/>
    <x v="35"/>
  </r>
  <r>
    <x v="1"/>
    <x v="36"/>
    <d v="2020-10-28T00:00:00"/>
    <x v="2"/>
    <n v="535"/>
    <s v="PCIe 4.0 x16"/>
    <s v="16 GB"/>
    <s v="GDDR6"/>
    <s v="256 bit"/>
    <s v="1825 MHz"/>
    <s v="2000 MHz"/>
    <n v="39057"/>
    <n v="50587"/>
    <n v="17549"/>
    <n v="18210"/>
    <n v="31350.75"/>
    <x v="2"/>
    <x v="36"/>
  </r>
  <r>
    <x v="1"/>
    <x v="37"/>
    <d v="2022-05-10T00:00:00"/>
    <x v="23"/>
    <n v="590"/>
    <s v="PCIe 4.0 x16"/>
    <s v="16 GB"/>
    <s v="GDDR6"/>
    <s v="256 bit"/>
    <s v="1860 MHz"/>
    <s v="2250 MHz"/>
    <n v="44594.5"/>
    <n v="59882"/>
    <n v="20574"/>
    <n v="22004"/>
    <n v="36763.625"/>
    <x v="23"/>
    <x v="37"/>
  </r>
  <r>
    <x v="1"/>
    <x v="38"/>
    <d v="2023-05-24T00:00:00"/>
    <x v="4"/>
    <n v="250"/>
    <s v="PCIe 4.0 x8"/>
    <s v="8 GB"/>
    <s v="GDDR6"/>
    <s v="128 bit"/>
    <s v="1720 MHz"/>
    <s v="2250 MHz"/>
    <n v="30440"/>
    <n v="32404"/>
    <n v="11682"/>
    <n v="11062"/>
    <n v="21397"/>
    <x v="24"/>
    <x v="38"/>
  </r>
  <r>
    <x v="1"/>
    <x v="39"/>
    <d v="2023-08-25T00:00:00"/>
    <x v="24"/>
    <n v="499"/>
    <s v="PCIe 4.0 x16"/>
    <s v="16 GB"/>
    <s v="GDDR6"/>
    <s v="256 bit"/>
    <s v="1295 MHz _x0009_"/>
    <s v="2425 MHz"/>
    <n v="43396"/>
    <n v="50181"/>
    <n v="18518"/>
    <n v="19369"/>
    <n v="32866"/>
    <x v="25"/>
    <x v="39"/>
  </r>
  <r>
    <x v="1"/>
    <x v="40"/>
    <d v="2022-11-03T00:00:00"/>
    <x v="10"/>
    <n v="675"/>
    <s v="PCIe 4.0 x16"/>
    <s v="20GB"/>
    <s v="GDDR6"/>
    <s v="320 bit"/>
    <s v="1500 MHz"/>
    <s v="2500 MHz"/>
    <n v="50669"/>
    <n v="63712"/>
    <n v="24042"/>
    <n v="25874"/>
    <n v="41074.25"/>
    <x v="26"/>
    <x v="40"/>
  </r>
  <r>
    <x v="1"/>
    <x v="41"/>
    <d v="2022-11-03T00:00:00"/>
    <x v="25"/>
    <n v="879"/>
    <s v="PCIe 4.0 x16"/>
    <s v="24GB"/>
    <s v="GDDR6"/>
    <s v="384 bit"/>
    <s v="1855 MHz"/>
    <s v="2500 MHz"/>
    <n v="51397"/>
    <n v="66967"/>
    <n v="26641"/>
    <n v="29699"/>
    <n v="43676"/>
    <x v="27"/>
    <x v="4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FACE957-C145-4CC6-86F9-A6E24AA5B8E7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>
  <location ref="A50:C93" firstHeaderRow="0" firstDataRow="1" firstDataCol="1" rowPageCount="1" colPageCount="1"/>
  <pivotFields count="18">
    <pivotField axis="axisPage" showAll="0">
      <items count="3">
        <item x="1"/>
        <item x="0"/>
        <item t="default"/>
      </items>
    </pivotField>
    <pivotField axis="axisRow" showAll="0">
      <items count="4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t="default"/>
      </items>
    </pivotField>
    <pivotField numFmtId="14" showAll="0"/>
    <pivotField showAll="0">
      <items count="27">
        <item x="13"/>
        <item x="15"/>
        <item x="14"/>
        <item x="16"/>
        <item x="0"/>
        <item x="3"/>
        <item x="17"/>
        <item x="4"/>
        <item x="18"/>
        <item x="7"/>
        <item x="5"/>
        <item x="19"/>
        <item x="20"/>
        <item x="1"/>
        <item x="8"/>
        <item x="21"/>
        <item x="22"/>
        <item x="24"/>
        <item x="9"/>
        <item x="6"/>
        <item x="23"/>
        <item x="10"/>
        <item x="25"/>
        <item x="11"/>
        <item x="12"/>
        <item x="2"/>
        <item t="default"/>
      </items>
    </pivotField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29">
        <item x="12"/>
        <item x="6"/>
        <item x="11"/>
        <item x="1"/>
        <item x="27"/>
        <item x="10"/>
        <item x="3"/>
        <item x="15"/>
        <item x="26"/>
        <item x="5"/>
        <item x="9"/>
        <item x="4"/>
        <item x="23"/>
        <item x="8"/>
        <item x="0"/>
        <item x="22"/>
        <item x="25"/>
        <item x="7"/>
        <item x="21"/>
        <item x="20"/>
        <item x="13"/>
        <item x="19"/>
        <item x="17"/>
        <item x="14"/>
        <item x="24"/>
        <item x="16"/>
        <item x="2"/>
        <item x="18"/>
        <item t="default"/>
      </items>
    </pivotField>
    <pivotField dataField="1" showAll="0">
      <items count="43">
        <item x="22"/>
        <item x="16"/>
        <item x="21"/>
        <item x="38"/>
        <item x="15"/>
        <item x="20"/>
        <item x="41"/>
        <item x="14"/>
        <item x="36"/>
        <item x="11"/>
        <item x="19"/>
        <item x="13"/>
        <item x="7"/>
        <item x="40"/>
        <item x="37"/>
        <item x="12"/>
        <item x="17"/>
        <item x="18"/>
        <item x="8"/>
        <item x="9"/>
        <item x="5"/>
        <item x="6"/>
        <item x="35"/>
        <item x="10"/>
        <item x="34"/>
        <item x="4"/>
        <item x="33"/>
        <item x="1"/>
        <item x="3"/>
        <item x="27"/>
        <item x="29"/>
        <item x="2"/>
        <item x="32"/>
        <item x="30"/>
        <item x="0"/>
        <item x="23"/>
        <item x="26"/>
        <item x="24"/>
        <item x="25"/>
        <item x="28"/>
        <item x="39"/>
        <item x="31"/>
        <item t="default"/>
      </items>
    </pivotField>
  </pivotFields>
  <rowFields count="1">
    <field x="1"/>
  </rowFields>
  <rowItems count="4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 t="grand">
      <x/>
    </i>
  </rowItems>
  <colFields count="1">
    <field x="-2"/>
  </colFields>
  <colItems count="2">
    <i>
      <x/>
    </i>
    <i i="1">
      <x v="1"/>
    </i>
  </colItems>
  <pageFields count="1">
    <pageField fld="0" hier="-1"/>
  </pageFields>
  <dataFields count="2">
    <dataField name="Sum of Points Per Dollar (NEW)" fld="16" baseField="0" baseItem="0"/>
    <dataField name="Sum of Points Per Dollar (USED)" fld="17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1F21AD4-FAD2-4A26-AFC3-20854B45EECD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C46" firstHeaderRow="0" firstDataRow="1" firstDataCol="1"/>
  <pivotFields count="18">
    <pivotField showAll="0"/>
    <pivotField axis="axisRow" showAll="0">
      <items count="4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t="default"/>
      </items>
    </pivotField>
    <pivotField numFmtId="14" showAll="0"/>
    <pivotField dataField="1" showAll="0">
      <items count="27">
        <item x="13"/>
        <item x="15"/>
        <item x="14"/>
        <item x="16"/>
        <item x="0"/>
        <item x="3"/>
        <item x="17"/>
        <item x="4"/>
        <item x="18"/>
        <item x="7"/>
        <item x="5"/>
        <item x="19"/>
        <item x="20"/>
        <item x="1"/>
        <item x="8"/>
        <item x="21"/>
        <item x="22"/>
        <item x="24"/>
        <item x="9"/>
        <item x="6"/>
        <item x="23"/>
        <item x="10"/>
        <item x="25"/>
        <item x="11"/>
        <item x="12"/>
        <item x="2"/>
        <item t="default"/>
      </items>
    </pivotField>
    <pivotField dataField="1"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>
      <items count="29">
        <item x="12"/>
        <item x="6"/>
        <item x="11"/>
        <item x="1"/>
        <item x="27"/>
        <item x="10"/>
        <item x="3"/>
        <item x="15"/>
        <item x="26"/>
        <item x="5"/>
        <item x="9"/>
        <item x="4"/>
        <item x="23"/>
        <item x="8"/>
        <item x="0"/>
        <item x="22"/>
        <item x="25"/>
        <item x="7"/>
        <item x="21"/>
        <item x="20"/>
        <item x="13"/>
        <item x="19"/>
        <item x="17"/>
        <item x="14"/>
        <item x="24"/>
        <item x="16"/>
        <item x="2"/>
        <item x="18"/>
        <item t="default"/>
      </items>
    </pivotField>
    <pivotField showAll="0">
      <items count="43">
        <item x="22"/>
        <item x="16"/>
        <item x="21"/>
        <item x="38"/>
        <item x="15"/>
        <item x="20"/>
        <item x="41"/>
        <item x="14"/>
        <item x="36"/>
        <item x="11"/>
        <item x="19"/>
        <item x="13"/>
        <item x="7"/>
        <item x="40"/>
        <item x="37"/>
        <item x="12"/>
        <item x="17"/>
        <item x="18"/>
        <item x="8"/>
        <item x="9"/>
        <item x="5"/>
        <item x="6"/>
        <item x="35"/>
        <item x="10"/>
        <item x="34"/>
        <item x="4"/>
        <item x="33"/>
        <item x="1"/>
        <item x="3"/>
        <item x="27"/>
        <item x="29"/>
        <item x="2"/>
        <item x="32"/>
        <item x="30"/>
        <item x="0"/>
        <item x="23"/>
        <item x="26"/>
        <item x="24"/>
        <item x="25"/>
        <item x="28"/>
        <item x="39"/>
        <item x="31"/>
        <item t="default"/>
      </items>
    </pivotField>
  </pivotFields>
  <rowFields count="1">
    <field x="1"/>
  </rowFields>
  <rowItems count="4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Price (USED)" fld="4" baseField="0" baseItem="0"/>
    <dataField name="Sum of Price (NEW)" fld="3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5D300-D660-4133-82DC-3C8175D0D622}">
  <dimension ref="A3:C93"/>
  <sheetViews>
    <sheetView tabSelected="1" topLeftCell="A43" workbookViewId="0">
      <selection activeCell="D125" sqref="D125"/>
    </sheetView>
  </sheetViews>
  <sheetFormatPr defaultRowHeight="15" x14ac:dyDescent="0.25"/>
  <cols>
    <col min="1" max="1" width="23.140625" bestFit="1" customWidth="1"/>
    <col min="2" max="2" width="29.140625" bestFit="1" customWidth="1"/>
    <col min="3" max="3" width="29.42578125" bestFit="1" customWidth="1"/>
    <col min="4" max="4" width="30.7109375" bestFit="1" customWidth="1"/>
    <col min="5" max="5" width="31" bestFit="1" customWidth="1"/>
    <col min="6" max="16" width="12" bestFit="1" customWidth="1"/>
    <col min="17" max="18" width="11" bestFit="1" customWidth="1"/>
    <col min="19" max="23" width="12" bestFit="1" customWidth="1"/>
    <col min="24" max="24" width="11" bestFit="1" customWidth="1"/>
    <col min="25" max="27" width="12" bestFit="1" customWidth="1"/>
    <col min="28" max="28" width="8.5703125" bestFit="1" customWidth="1"/>
    <col min="29" max="29" width="7.28515625" bestFit="1" customWidth="1"/>
    <col min="30" max="30" width="18.5703125" bestFit="1" customWidth="1"/>
    <col min="31" max="44" width="12" bestFit="1" customWidth="1"/>
    <col min="45" max="46" width="11" bestFit="1" customWidth="1"/>
    <col min="47" max="51" width="12" bestFit="1" customWidth="1"/>
    <col min="52" max="52" width="11" bestFit="1" customWidth="1"/>
    <col min="53" max="55" width="12" bestFit="1" customWidth="1"/>
    <col min="56" max="56" width="8.5703125" bestFit="1" customWidth="1"/>
    <col min="57" max="57" width="7.28515625" bestFit="1" customWidth="1"/>
    <col min="58" max="58" width="23.85546875" bestFit="1" customWidth="1"/>
    <col min="59" max="59" width="23.5703125" bestFit="1" customWidth="1"/>
  </cols>
  <sheetData>
    <row r="3" spans="1:3" x14ac:dyDescent="0.25">
      <c r="A3" s="13" t="s">
        <v>162</v>
      </c>
      <c r="B3" t="s">
        <v>166</v>
      </c>
      <c r="C3" t="s">
        <v>161</v>
      </c>
    </row>
    <row r="4" spans="1:3" x14ac:dyDescent="0.25">
      <c r="A4" s="14" t="s">
        <v>14</v>
      </c>
      <c r="B4">
        <v>130</v>
      </c>
      <c r="C4">
        <v>214</v>
      </c>
    </row>
    <row r="5" spans="1:3" x14ac:dyDescent="0.25">
      <c r="A5" s="14" t="s">
        <v>15</v>
      </c>
      <c r="B5">
        <v>180</v>
      </c>
      <c r="C5">
        <v>389</v>
      </c>
    </row>
    <row r="6" spans="1:3" x14ac:dyDescent="0.25">
      <c r="A6" s="14" t="s">
        <v>16</v>
      </c>
      <c r="B6">
        <v>170</v>
      </c>
      <c r="C6">
        <v>0</v>
      </c>
    </row>
    <row r="7" spans="1:3" x14ac:dyDescent="0.25">
      <c r="A7" s="14" t="s">
        <v>17</v>
      </c>
      <c r="B7">
        <v>199</v>
      </c>
      <c r="C7">
        <v>0</v>
      </c>
    </row>
    <row r="8" spans="1:3" x14ac:dyDescent="0.25">
      <c r="A8" s="14" t="s">
        <v>18</v>
      </c>
      <c r="B8">
        <v>220</v>
      </c>
      <c r="C8">
        <v>0</v>
      </c>
    </row>
    <row r="9" spans="1:3" x14ac:dyDescent="0.25">
      <c r="A9" s="14" t="s">
        <v>19</v>
      </c>
      <c r="B9">
        <v>250</v>
      </c>
      <c r="C9">
        <v>0</v>
      </c>
    </row>
    <row r="10" spans="1:3" x14ac:dyDescent="0.25">
      <c r="A10" s="14" t="s">
        <v>20</v>
      </c>
      <c r="B10">
        <v>300</v>
      </c>
      <c r="C10">
        <v>0</v>
      </c>
    </row>
    <row r="11" spans="1:3" x14ac:dyDescent="0.25">
      <c r="A11" s="14" t="s">
        <v>21</v>
      </c>
      <c r="B11">
        <v>180</v>
      </c>
      <c r="C11">
        <v>219</v>
      </c>
    </row>
    <row r="12" spans="1:3" x14ac:dyDescent="0.25">
      <c r="A12" s="14" t="s">
        <v>22</v>
      </c>
      <c r="B12">
        <v>216</v>
      </c>
      <c r="C12">
        <v>269</v>
      </c>
    </row>
    <row r="13" spans="1:3" x14ac:dyDescent="0.25">
      <c r="A13" s="14" t="s">
        <v>23</v>
      </c>
      <c r="B13">
        <v>235</v>
      </c>
      <c r="C13">
        <v>319</v>
      </c>
    </row>
    <row r="14" spans="1:3" x14ac:dyDescent="0.25">
      <c r="A14" s="14" t="s">
        <v>24</v>
      </c>
      <c r="B14">
        <v>262</v>
      </c>
      <c r="C14">
        <v>0</v>
      </c>
    </row>
    <row r="15" spans="1:3" x14ac:dyDescent="0.25">
      <c r="A15" s="14" t="s">
        <v>25</v>
      </c>
      <c r="B15">
        <v>350</v>
      </c>
      <c r="C15">
        <v>599</v>
      </c>
    </row>
    <row r="16" spans="1:3" x14ac:dyDescent="0.25">
      <c r="A16" s="14" t="s">
        <v>26</v>
      </c>
      <c r="B16">
        <v>399</v>
      </c>
      <c r="C16">
        <v>0</v>
      </c>
    </row>
    <row r="17" spans="1:3" x14ac:dyDescent="0.25">
      <c r="A17" s="14" t="s">
        <v>129</v>
      </c>
      <c r="B17">
        <v>480</v>
      </c>
      <c r="C17">
        <v>0</v>
      </c>
    </row>
    <row r="18" spans="1:3" x14ac:dyDescent="0.25">
      <c r="A18" s="14" t="s">
        <v>27</v>
      </c>
      <c r="B18">
        <v>565</v>
      </c>
      <c r="C18">
        <v>0</v>
      </c>
    </row>
    <row r="19" spans="1:3" x14ac:dyDescent="0.25">
      <c r="A19" s="14" t="s">
        <v>28</v>
      </c>
      <c r="B19">
        <v>700</v>
      </c>
      <c r="C19">
        <v>0</v>
      </c>
    </row>
    <row r="20" spans="1:3" x14ac:dyDescent="0.25">
      <c r="A20" s="14" t="s">
        <v>133</v>
      </c>
      <c r="B20">
        <v>902</v>
      </c>
      <c r="C20">
        <v>0</v>
      </c>
    </row>
    <row r="21" spans="1:3" x14ac:dyDescent="0.25">
      <c r="A21" s="14" t="s">
        <v>29</v>
      </c>
      <c r="B21">
        <v>290</v>
      </c>
      <c r="C21">
        <v>299</v>
      </c>
    </row>
    <row r="22" spans="1:3" x14ac:dyDescent="0.25">
      <c r="A22" s="14" t="s">
        <v>30</v>
      </c>
      <c r="B22">
        <v>350</v>
      </c>
      <c r="C22">
        <v>399</v>
      </c>
    </row>
    <row r="23" spans="1:3" x14ac:dyDescent="0.25">
      <c r="A23" s="14" t="s">
        <v>31</v>
      </c>
      <c r="B23">
        <v>500</v>
      </c>
      <c r="C23">
        <v>549</v>
      </c>
    </row>
    <row r="24" spans="1:3" x14ac:dyDescent="0.25">
      <c r="A24" s="14" t="s">
        <v>32</v>
      </c>
      <c r="B24">
        <v>749</v>
      </c>
      <c r="C24">
        <v>799</v>
      </c>
    </row>
    <row r="25" spans="1:3" x14ac:dyDescent="0.25">
      <c r="A25" s="14" t="s">
        <v>33</v>
      </c>
      <c r="B25">
        <v>1029</v>
      </c>
      <c r="C25">
        <v>1092</v>
      </c>
    </row>
    <row r="26" spans="1:3" x14ac:dyDescent="0.25">
      <c r="A26" s="14" t="s">
        <v>34</v>
      </c>
      <c r="B26">
        <v>1489</v>
      </c>
      <c r="C26">
        <v>1599</v>
      </c>
    </row>
    <row r="27" spans="1:3" x14ac:dyDescent="0.25">
      <c r="A27" s="14" t="s">
        <v>35</v>
      </c>
      <c r="B27">
        <v>82</v>
      </c>
      <c r="C27">
        <v>139</v>
      </c>
    </row>
    <row r="28" spans="1:3" x14ac:dyDescent="0.25">
      <c r="A28" s="14" t="s">
        <v>36</v>
      </c>
      <c r="B28">
        <v>119</v>
      </c>
      <c r="C28">
        <v>189</v>
      </c>
    </row>
    <row r="29" spans="1:3" x14ac:dyDescent="0.25">
      <c r="A29" s="14" t="s">
        <v>37</v>
      </c>
      <c r="B29">
        <v>124</v>
      </c>
      <c r="C29">
        <v>0</v>
      </c>
    </row>
    <row r="30" spans="1:3" x14ac:dyDescent="0.25">
      <c r="A30" s="14" t="s">
        <v>38</v>
      </c>
      <c r="B30">
        <v>139</v>
      </c>
      <c r="C30">
        <v>0</v>
      </c>
    </row>
    <row r="31" spans="1:3" x14ac:dyDescent="0.25">
      <c r="A31" s="14" t="s">
        <v>39</v>
      </c>
      <c r="B31">
        <v>89</v>
      </c>
      <c r="C31">
        <v>152</v>
      </c>
    </row>
    <row r="32" spans="1:3" x14ac:dyDescent="0.25">
      <c r="A32" s="14" t="s">
        <v>40</v>
      </c>
      <c r="B32">
        <v>157</v>
      </c>
      <c r="C32">
        <v>209</v>
      </c>
    </row>
    <row r="33" spans="1:3" x14ac:dyDescent="0.25">
      <c r="A33" s="14" t="s">
        <v>41</v>
      </c>
      <c r="B33">
        <v>179</v>
      </c>
      <c r="C33">
        <v>0</v>
      </c>
    </row>
    <row r="34" spans="1:3" x14ac:dyDescent="0.25">
      <c r="A34" s="14" t="s">
        <v>42</v>
      </c>
      <c r="B34">
        <v>190</v>
      </c>
      <c r="C34">
        <v>249</v>
      </c>
    </row>
    <row r="35" spans="1:3" x14ac:dyDescent="0.25">
      <c r="A35" s="14" t="s">
        <v>43</v>
      </c>
      <c r="B35">
        <v>200</v>
      </c>
      <c r="C35">
        <v>284</v>
      </c>
    </row>
    <row r="36" spans="1:3" x14ac:dyDescent="0.25">
      <c r="A36" s="14" t="s">
        <v>44</v>
      </c>
      <c r="B36">
        <v>255</v>
      </c>
      <c r="C36">
        <v>339</v>
      </c>
    </row>
    <row r="37" spans="1:3" x14ac:dyDescent="0.25">
      <c r="A37" s="14" t="s">
        <v>45</v>
      </c>
      <c r="B37">
        <v>299</v>
      </c>
      <c r="C37">
        <v>359</v>
      </c>
    </row>
    <row r="38" spans="1:3" x14ac:dyDescent="0.25">
      <c r="A38" s="14" t="s">
        <v>46</v>
      </c>
      <c r="B38">
        <v>369</v>
      </c>
      <c r="C38">
        <v>429</v>
      </c>
    </row>
    <row r="39" spans="1:3" x14ac:dyDescent="0.25">
      <c r="A39" s="14" t="s">
        <v>47</v>
      </c>
      <c r="B39">
        <v>416</v>
      </c>
      <c r="C39">
        <v>499</v>
      </c>
    </row>
    <row r="40" spans="1:3" x14ac:dyDescent="0.25">
      <c r="A40" s="14" t="s">
        <v>48</v>
      </c>
      <c r="B40">
        <v>535</v>
      </c>
      <c r="C40">
        <v>0</v>
      </c>
    </row>
    <row r="41" spans="1:3" x14ac:dyDescent="0.25">
      <c r="A41" s="14" t="s">
        <v>49</v>
      </c>
      <c r="B41">
        <v>590</v>
      </c>
      <c r="C41">
        <v>650</v>
      </c>
    </row>
    <row r="42" spans="1:3" x14ac:dyDescent="0.25">
      <c r="A42" s="14" t="s">
        <v>50</v>
      </c>
      <c r="B42">
        <v>250</v>
      </c>
      <c r="C42">
        <v>269</v>
      </c>
    </row>
    <row r="43" spans="1:3" x14ac:dyDescent="0.25">
      <c r="A43" s="14" t="s">
        <v>51</v>
      </c>
      <c r="B43">
        <v>499</v>
      </c>
      <c r="C43">
        <v>519</v>
      </c>
    </row>
    <row r="44" spans="1:3" x14ac:dyDescent="0.25">
      <c r="A44" s="14" t="s">
        <v>52</v>
      </c>
      <c r="B44">
        <v>675</v>
      </c>
      <c r="C44">
        <v>799</v>
      </c>
    </row>
    <row r="45" spans="1:3" x14ac:dyDescent="0.25">
      <c r="A45" s="14" t="s">
        <v>53</v>
      </c>
      <c r="B45">
        <v>879</v>
      </c>
      <c r="C45">
        <v>1029</v>
      </c>
    </row>
    <row r="46" spans="1:3" x14ac:dyDescent="0.25">
      <c r="A46" s="14" t="s">
        <v>163</v>
      </c>
      <c r="B46">
        <v>16191</v>
      </c>
      <c r="C46">
        <v>12860</v>
      </c>
    </row>
    <row r="48" spans="1:3" x14ac:dyDescent="0.25">
      <c r="A48" s="13" t="s">
        <v>12</v>
      </c>
      <c r="B48" t="s">
        <v>167</v>
      </c>
    </row>
    <row r="50" spans="1:3" x14ac:dyDescent="0.25">
      <c r="A50" s="13" t="s">
        <v>162</v>
      </c>
      <c r="B50" t="s">
        <v>164</v>
      </c>
      <c r="C50" t="s">
        <v>165</v>
      </c>
    </row>
    <row r="51" spans="1:3" x14ac:dyDescent="0.25">
      <c r="A51" s="14" t="s">
        <v>14</v>
      </c>
      <c r="B51">
        <v>59.830607476635514</v>
      </c>
      <c r="C51">
        <v>98.490384615384613</v>
      </c>
    </row>
    <row r="52" spans="1:3" x14ac:dyDescent="0.25">
      <c r="A52" s="14" t="s">
        <v>15</v>
      </c>
      <c r="B52">
        <v>38.408097686375321</v>
      </c>
      <c r="C52">
        <v>83.004166666666663</v>
      </c>
    </row>
    <row r="53" spans="1:3" x14ac:dyDescent="0.25">
      <c r="A53" s="14" t="s">
        <v>16</v>
      </c>
      <c r="B53" t="e">
        <v>#VALUE!</v>
      </c>
      <c r="C53">
        <v>88.792647058823533</v>
      </c>
    </row>
    <row r="54" spans="1:3" x14ac:dyDescent="0.25">
      <c r="A54" s="14" t="s">
        <v>17</v>
      </c>
      <c r="B54" t="e">
        <v>#VALUE!</v>
      </c>
      <c r="C54">
        <v>83.959798994974875</v>
      </c>
    </row>
    <row r="55" spans="1:3" x14ac:dyDescent="0.25">
      <c r="A55" s="14" t="s">
        <v>18</v>
      </c>
      <c r="B55" t="e">
        <v>#VALUE!</v>
      </c>
      <c r="C55">
        <v>79.611363636363635</v>
      </c>
    </row>
    <row r="56" spans="1:3" x14ac:dyDescent="0.25">
      <c r="A56" s="14" t="s">
        <v>19</v>
      </c>
      <c r="B56" t="e">
        <v>#VALUE!</v>
      </c>
      <c r="C56">
        <v>73.427499999999995</v>
      </c>
    </row>
    <row r="57" spans="1:3" x14ac:dyDescent="0.25">
      <c r="A57" s="14" t="s">
        <v>20</v>
      </c>
      <c r="B57" t="e">
        <v>#VALUE!</v>
      </c>
      <c r="C57">
        <v>73.693333333333328</v>
      </c>
    </row>
    <row r="58" spans="1:3" x14ac:dyDescent="0.25">
      <c r="A58" s="14" t="s">
        <v>21</v>
      </c>
      <c r="B58">
        <v>49.421803652968038</v>
      </c>
      <c r="C58">
        <v>60.129861111111111</v>
      </c>
    </row>
    <row r="59" spans="1:3" x14ac:dyDescent="0.25">
      <c r="A59" s="14" t="s">
        <v>22</v>
      </c>
      <c r="B59">
        <v>54.118029739776951</v>
      </c>
      <c r="C59">
        <v>67.396990740740748</v>
      </c>
    </row>
    <row r="60" spans="1:3" x14ac:dyDescent="0.25">
      <c r="A60" s="14" t="s">
        <v>23</v>
      </c>
      <c r="B60">
        <v>53.425548589341695</v>
      </c>
      <c r="C60">
        <v>72.522340425531908</v>
      </c>
    </row>
    <row r="61" spans="1:3" x14ac:dyDescent="0.25">
      <c r="A61" s="14" t="s">
        <v>24</v>
      </c>
      <c r="B61" t="e">
        <v>#VALUE!</v>
      </c>
      <c r="C61">
        <v>78.545801526717554</v>
      </c>
    </row>
    <row r="62" spans="1:3" x14ac:dyDescent="0.25">
      <c r="A62" s="14" t="s">
        <v>25</v>
      </c>
      <c r="B62">
        <v>34.355592654424044</v>
      </c>
      <c r="C62">
        <v>58.797142857142859</v>
      </c>
    </row>
    <row r="63" spans="1:3" x14ac:dyDescent="0.25">
      <c r="A63" s="14" t="s">
        <v>26</v>
      </c>
      <c r="B63" t="e">
        <v>#VALUE!</v>
      </c>
      <c r="C63">
        <v>65.560776942355886</v>
      </c>
    </row>
    <row r="64" spans="1:3" x14ac:dyDescent="0.25">
      <c r="A64" s="14" t="s">
        <v>129</v>
      </c>
      <c r="B64" t="e">
        <v>#VALUE!</v>
      </c>
      <c r="C64">
        <v>60.08958333333333</v>
      </c>
    </row>
    <row r="65" spans="1:3" x14ac:dyDescent="0.25">
      <c r="A65" s="14" t="s">
        <v>27</v>
      </c>
      <c r="B65" t="e">
        <v>#VALUE!</v>
      </c>
      <c r="C65">
        <v>54.809292035398229</v>
      </c>
    </row>
    <row r="66" spans="1:3" x14ac:dyDescent="0.25">
      <c r="A66" s="14" t="s">
        <v>28</v>
      </c>
      <c r="B66" t="e">
        <v>#VALUE!</v>
      </c>
      <c r="C66">
        <v>44.381250000000001</v>
      </c>
    </row>
    <row r="67" spans="1:3" x14ac:dyDescent="0.25">
      <c r="A67" s="14" t="s">
        <v>133</v>
      </c>
      <c r="B67" t="e">
        <v>#VALUE!</v>
      </c>
      <c r="C67">
        <v>36.185975609756099</v>
      </c>
    </row>
    <row r="68" spans="1:3" x14ac:dyDescent="0.25">
      <c r="A68" s="14" t="s">
        <v>29</v>
      </c>
      <c r="B68">
        <v>64.137123745819395</v>
      </c>
      <c r="C68">
        <v>66.127586206896552</v>
      </c>
    </row>
    <row r="69" spans="1:3" x14ac:dyDescent="0.25">
      <c r="A69" s="14" t="s">
        <v>30</v>
      </c>
      <c r="B69">
        <v>58.786027568922307</v>
      </c>
      <c r="C69">
        <v>67.016071428571422</v>
      </c>
    </row>
    <row r="70" spans="1:3" x14ac:dyDescent="0.25">
      <c r="A70" s="14" t="s">
        <v>31</v>
      </c>
      <c r="B70">
        <v>53.959471766848814</v>
      </c>
      <c r="C70">
        <v>59.247500000000002</v>
      </c>
    </row>
    <row r="71" spans="1:3" x14ac:dyDescent="0.25">
      <c r="A71" s="14" t="s">
        <v>32</v>
      </c>
      <c r="B71">
        <v>44.236858573216523</v>
      </c>
      <c r="C71">
        <v>47.189919893190918</v>
      </c>
    </row>
    <row r="72" spans="1:3" x14ac:dyDescent="0.25">
      <c r="A72" s="14" t="s">
        <v>33</v>
      </c>
      <c r="B72">
        <v>37.674908424908423</v>
      </c>
      <c r="C72">
        <v>39.981535471331391</v>
      </c>
    </row>
    <row r="73" spans="1:3" x14ac:dyDescent="0.25">
      <c r="A73" s="14" t="s">
        <v>34</v>
      </c>
      <c r="B73">
        <v>30.838649155722326</v>
      </c>
      <c r="C73">
        <v>33.116856950973805</v>
      </c>
    </row>
    <row r="74" spans="1:3" x14ac:dyDescent="0.25">
      <c r="A74" s="14" t="s">
        <v>35</v>
      </c>
      <c r="B74">
        <v>68.183453237410077</v>
      </c>
      <c r="C74">
        <v>115.57926829268293</v>
      </c>
    </row>
    <row r="75" spans="1:3" x14ac:dyDescent="0.25">
      <c r="A75" s="14" t="s">
        <v>36</v>
      </c>
      <c r="B75">
        <v>76.956349206349202</v>
      </c>
      <c r="C75">
        <v>122.22478991596638</v>
      </c>
    </row>
    <row r="76" spans="1:3" x14ac:dyDescent="0.25">
      <c r="A76" s="14" t="s">
        <v>37</v>
      </c>
      <c r="B76" t="e">
        <v>#VALUE!</v>
      </c>
      <c r="C76">
        <v>124.95161290322581</v>
      </c>
    </row>
    <row r="77" spans="1:3" x14ac:dyDescent="0.25">
      <c r="A77" s="14" t="s">
        <v>38</v>
      </c>
      <c r="B77" t="e">
        <v>#VALUE!</v>
      </c>
      <c r="C77">
        <v>120.4658273381295</v>
      </c>
    </row>
    <row r="78" spans="1:3" x14ac:dyDescent="0.25">
      <c r="A78" s="14" t="s">
        <v>39</v>
      </c>
      <c r="B78">
        <v>50.060855263157897</v>
      </c>
      <c r="C78">
        <v>85.497191011235955</v>
      </c>
    </row>
    <row r="79" spans="1:3" x14ac:dyDescent="0.25">
      <c r="A79" s="14" t="s">
        <v>40</v>
      </c>
      <c r="B79">
        <v>94.057416267942585</v>
      </c>
      <c r="C79">
        <v>125.21019108280255</v>
      </c>
    </row>
    <row r="80" spans="1:3" x14ac:dyDescent="0.25">
      <c r="A80" s="14" t="s">
        <v>41</v>
      </c>
      <c r="B80" t="e">
        <v>#VALUE!</v>
      </c>
      <c r="C80">
        <v>86.745810055865917</v>
      </c>
    </row>
    <row r="81" spans="1:3" x14ac:dyDescent="0.25">
      <c r="A81" s="14" t="s">
        <v>42</v>
      </c>
      <c r="B81">
        <v>73.825301204819283</v>
      </c>
      <c r="C81">
        <v>96.75</v>
      </c>
    </row>
    <row r="82" spans="1:3" ht="14.25" customHeight="1" x14ac:dyDescent="0.25">
      <c r="A82" s="14" t="s">
        <v>43</v>
      </c>
    </row>
    <row r="83" spans="1:3" x14ac:dyDescent="0.25">
      <c r="A83" s="14" t="s">
        <v>44</v>
      </c>
      <c r="B83">
        <v>68.410766961651916</v>
      </c>
      <c r="C83">
        <v>90.946078431372555</v>
      </c>
    </row>
    <row r="84" spans="1:3" x14ac:dyDescent="0.25">
      <c r="A84" s="14" t="s">
        <v>45</v>
      </c>
      <c r="B84">
        <v>68.16155988857939</v>
      </c>
      <c r="C84">
        <v>81.839464882943147</v>
      </c>
    </row>
    <row r="85" spans="1:3" x14ac:dyDescent="0.25">
      <c r="A85" s="14" t="s">
        <v>46</v>
      </c>
      <c r="B85">
        <v>67.570512820512818</v>
      </c>
      <c r="C85">
        <v>78.557588075880759</v>
      </c>
    </row>
    <row r="86" spans="1:3" x14ac:dyDescent="0.25">
      <c r="A86" s="14" t="s">
        <v>47</v>
      </c>
      <c r="B86">
        <v>61.575651302605209</v>
      </c>
      <c r="C86">
        <v>73.861177884615387</v>
      </c>
    </row>
    <row r="87" spans="1:3" x14ac:dyDescent="0.25">
      <c r="A87" s="14" t="s">
        <v>48</v>
      </c>
      <c r="B87" t="e">
        <v>#VALUE!</v>
      </c>
      <c r="C87">
        <v>58.599532710280371</v>
      </c>
    </row>
    <row r="88" spans="1:3" x14ac:dyDescent="0.25">
      <c r="A88" s="14" t="s">
        <v>49</v>
      </c>
      <c r="B88">
        <v>56.559423076923075</v>
      </c>
      <c r="C88">
        <v>62.311228813559325</v>
      </c>
    </row>
    <row r="89" spans="1:3" x14ac:dyDescent="0.25">
      <c r="A89" s="14" t="s">
        <v>50</v>
      </c>
      <c r="B89">
        <v>79.542750929368026</v>
      </c>
      <c r="C89">
        <v>42.879759519038075</v>
      </c>
    </row>
    <row r="90" spans="1:3" x14ac:dyDescent="0.25">
      <c r="A90" s="14" t="s">
        <v>51</v>
      </c>
      <c r="B90">
        <v>63.325626204238922</v>
      </c>
      <c r="C90" t="e">
        <v>#REF!</v>
      </c>
    </row>
    <row r="91" spans="1:3" x14ac:dyDescent="0.25">
      <c r="A91" s="14" t="s">
        <v>52</v>
      </c>
      <c r="B91">
        <v>51.407071339173967</v>
      </c>
      <c r="C91">
        <v>60.85074074074074</v>
      </c>
    </row>
    <row r="92" spans="1:3" x14ac:dyDescent="0.25">
      <c r="A92" s="14" t="s">
        <v>53</v>
      </c>
      <c r="B92">
        <v>42.44509232264334</v>
      </c>
      <c r="C92">
        <v>49.688282138794087</v>
      </c>
    </row>
    <row r="93" spans="1:3" x14ac:dyDescent="0.25">
      <c r="A93" s="14" t="s">
        <v>163</v>
      </c>
      <c r="B93" t="e">
        <v>#VALUE!</v>
      </c>
      <c r="C93" t="e">
        <v>#REF!</v>
      </c>
    </row>
  </sheetData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B1F6-8933-4125-AC3A-D9E66CE8A5A8}">
  <dimension ref="A1:R52"/>
  <sheetViews>
    <sheetView workbookViewId="0">
      <selection activeCell="A33" sqref="A33:XFD33"/>
    </sheetView>
  </sheetViews>
  <sheetFormatPr defaultRowHeight="15" x14ac:dyDescent="0.25"/>
  <cols>
    <col min="1" max="1" width="14.140625" customWidth="1"/>
    <col min="2" max="2" width="27.85546875" customWidth="1"/>
    <col min="3" max="3" width="17" customWidth="1"/>
    <col min="4" max="4" width="17.42578125" style="7" customWidth="1"/>
    <col min="5" max="5" width="17.7109375" style="7" customWidth="1"/>
    <col min="6" max="6" width="15.28515625" customWidth="1"/>
    <col min="7" max="7" width="14.85546875" customWidth="1"/>
    <col min="8" max="10" width="13.85546875" customWidth="1"/>
    <col min="11" max="11" width="16" customWidth="1"/>
    <col min="12" max="12" width="23.42578125" customWidth="1"/>
    <col min="13" max="13" width="27.7109375" customWidth="1"/>
    <col min="14" max="14" width="24" customWidth="1"/>
    <col min="15" max="15" width="26.42578125" customWidth="1"/>
    <col min="16" max="16" width="17.140625" customWidth="1"/>
    <col min="17" max="17" width="24.140625" customWidth="1"/>
    <col min="18" max="18" width="23.85546875" customWidth="1"/>
  </cols>
  <sheetData>
    <row r="1" spans="1:18" x14ac:dyDescent="0.25">
      <c r="A1" s="5" t="s">
        <v>12</v>
      </c>
      <c r="B1" s="5" t="s">
        <v>0</v>
      </c>
      <c r="C1" s="5" t="s">
        <v>13</v>
      </c>
      <c r="D1" s="9" t="s">
        <v>147</v>
      </c>
      <c r="E1" s="9" t="s">
        <v>146</v>
      </c>
      <c r="F1" s="5" t="s">
        <v>1</v>
      </c>
      <c r="G1" s="5" t="s">
        <v>5</v>
      </c>
      <c r="H1" s="5" t="s">
        <v>4</v>
      </c>
      <c r="I1" s="5" t="s">
        <v>6</v>
      </c>
      <c r="J1" s="5" t="s">
        <v>2</v>
      </c>
      <c r="K1" s="5" t="s">
        <v>3</v>
      </c>
      <c r="L1" s="5" t="s">
        <v>158</v>
      </c>
      <c r="M1" s="5" t="s">
        <v>10</v>
      </c>
      <c r="N1" s="5" t="s">
        <v>159</v>
      </c>
      <c r="O1" s="5" t="s">
        <v>11</v>
      </c>
      <c r="P1" s="5" t="s">
        <v>143</v>
      </c>
      <c r="Q1" s="5" t="s">
        <v>148</v>
      </c>
      <c r="R1" s="5" t="s">
        <v>160</v>
      </c>
    </row>
    <row r="2" spans="1:18" x14ac:dyDescent="0.25">
      <c r="A2" t="s">
        <v>63</v>
      </c>
      <c r="B2" t="s">
        <v>14</v>
      </c>
      <c r="C2" s="2">
        <v>43472</v>
      </c>
      <c r="D2" s="7">
        <v>214</v>
      </c>
      <c r="E2" s="8">
        <v>130</v>
      </c>
      <c r="F2" s="3" t="s">
        <v>110</v>
      </c>
      <c r="G2" s="3" t="s">
        <v>111</v>
      </c>
      <c r="H2" t="s">
        <v>67</v>
      </c>
      <c r="I2" t="s">
        <v>97</v>
      </c>
      <c r="J2" s="3" t="s">
        <v>112</v>
      </c>
      <c r="K2" s="3" t="s">
        <v>84</v>
      </c>
      <c r="L2" s="3">
        <v>16267</v>
      </c>
      <c r="M2" s="3">
        <v>19338</v>
      </c>
      <c r="N2" s="3">
        <v>7878</v>
      </c>
      <c r="O2" s="3">
        <v>7732</v>
      </c>
      <c r="P2">
        <f>AVERAGE(L2:O2)</f>
        <v>12803.75</v>
      </c>
      <c r="Q2" s="12">
        <f>P2/D2</f>
        <v>59.830607476635514</v>
      </c>
      <c r="R2" s="12">
        <f>P2/E2</f>
        <v>98.490384615384613</v>
      </c>
    </row>
    <row r="3" spans="1:18" x14ac:dyDescent="0.25">
      <c r="A3" t="s">
        <v>63</v>
      </c>
      <c r="B3" t="s">
        <v>15</v>
      </c>
      <c r="C3" s="2">
        <v>43655</v>
      </c>
      <c r="D3" s="7">
        <v>389</v>
      </c>
      <c r="E3" s="7">
        <v>180</v>
      </c>
      <c r="F3" s="3" t="s">
        <v>110</v>
      </c>
      <c r="G3" t="s">
        <v>66</v>
      </c>
      <c r="H3" t="s">
        <v>67</v>
      </c>
      <c r="I3" t="s">
        <v>73</v>
      </c>
      <c r="J3" s="3" t="s">
        <v>113</v>
      </c>
      <c r="K3" s="3" t="s">
        <v>84</v>
      </c>
      <c r="L3" s="3">
        <v>20086</v>
      </c>
      <c r="M3" s="3">
        <v>21970</v>
      </c>
      <c r="N3" s="11">
        <v>9034</v>
      </c>
      <c r="O3" s="11">
        <v>8673</v>
      </c>
      <c r="P3">
        <f t="shared" ref="P3:P42" si="0">AVERAGE(L3:O3)</f>
        <v>14940.75</v>
      </c>
      <c r="Q3" s="12">
        <f t="shared" ref="Q3:Q42" si="1">P3/D3</f>
        <v>38.408097686375321</v>
      </c>
      <c r="R3" s="12">
        <f t="shared" ref="R3:R42" si="2">P3/E3</f>
        <v>83.004166666666663</v>
      </c>
    </row>
    <row r="4" spans="1:18" x14ac:dyDescent="0.25">
      <c r="A4" t="s">
        <v>63</v>
      </c>
      <c r="B4" t="s">
        <v>16</v>
      </c>
      <c r="C4" s="2">
        <v>43390</v>
      </c>
      <c r="D4" s="7" t="s">
        <v>149</v>
      </c>
      <c r="E4" s="7">
        <v>170</v>
      </c>
      <c r="F4" s="3" t="s">
        <v>110</v>
      </c>
      <c r="G4" t="s">
        <v>66</v>
      </c>
      <c r="H4" t="s">
        <v>67</v>
      </c>
      <c r="I4" t="s">
        <v>73</v>
      </c>
      <c r="J4" s="3" t="s">
        <v>114</v>
      </c>
      <c r="K4" s="3" t="s">
        <v>84</v>
      </c>
      <c r="L4" s="3">
        <v>18678.5</v>
      </c>
      <c r="M4" s="3">
        <v>23186</v>
      </c>
      <c r="N4" s="3">
        <v>9214.5</v>
      </c>
      <c r="O4" s="3">
        <v>9300</v>
      </c>
      <c r="P4">
        <f t="shared" si="0"/>
        <v>15094.75</v>
      </c>
      <c r="Q4" s="12" t="e">
        <f t="shared" si="1"/>
        <v>#VALUE!</v>
      </c>
      <c r="R4" s="12">
        <f t="shared" si="2"/>
        <v>88.792647058823533</v>
      </c>
    </row>
    <row r="5" spans="1:18" x14ac:dyDescent="0.25">
      <c r="A5" t="s">
        <v>63</v>
      </c>
      <c r="B5" t="s">
        <v>17</v>
      </c>
      <c r="C5" s="2">
        <v>43655</v>
      </c>
      <c r="D5" s="7" t="s">
        <v>149</v>
      </c>
      <c r="E5" s="7">
        <v>199</v>
      </c>
      <c r="F5" s="3" t="s">
        <v>110</v>
      </c>
      <c r="G5" t="s">
        <v>66</v>
      </c>
      <c r="H5" t="s">
        <v>67</v>
      </c>
      <c r="I5" t="s">
        <v>73</v>
      </c>
      <c r="J5" s="3" t="s">
        <v>108</v>
      </c>
      <c r="K5" s="3" t="s">
        <v>84</v>
      </c>
      <c r="L5" s="3">
        <v>22246.5</v>
      </c>
      <c r="M5" s="3">
        <v>24638.5</v>
      </c>
      <c r="N5" s="3">
        <v>10038</v>
      </c>
      <c r="O5" s="3">
        <v>9909</v>
      </c>
      <c r="P5">
        <f t="shared" si="0"/>
        <v>16708</v>
      </c>
      <c r="Q5" s="12" t="e">
        <f t="shared" si="1"/>
        <v>#VALUE!</v>
      </c>
      <c r="R5" s="12">
        <f t="shared" si="2"/>
        <v>83.959798994974875</v>
      </c>
    </row>
    <row r="6" spans="1:18" x14ac:dyDescent="0.25">
      <c r="A6" t="s">
        <v>63</v>
      </c>
      <c r="B6" s="10" t="s">
        <v>18</v>
      </c>
      <c r="C6" s="2">
        <v>43363</v>
      </c>
      <c r="D6" s="7" t="s">
        <v>149</v>
      </c>
      <c r="E6" s="7">
        <v>220</v>
      </c>
      <c r="F6" s="3" t="s">
        <v>110</v>
      </c>
      <c r="G6" t="s">
        <v>66</v>
      </c>
      <c r="H6" t="s">
        <v>67</v>
      </c>
      <c r="I6" t="s">
        <v>73</v>
      </c>
      <c r="J6" s="3" t="s">
        <v>115</v>
      </c>
      <c r="K6" s="3" t="s">
        <v>84</v>
      </c>
      <c r="L6" s="3">
        <v>20492</v>
      </c>
      <c r="M6" s="3">
        <v>27620</v>
      </c>
      <c r="N6" s="3">
        <v>10820</v>
      </c>
      <c r="O6" s="3">
        <v>11126</v>
      </c>
      <c r="P6">
        <f t="shared" si="0"/>
        <v>17514.5</v>
      </c>
      <c r="Q6" s="12" t="e">
        <f t="shared" si="1"/>
        <v>#VALUE!</v>
      </c>
      <c r="R6" s="12">
        <f t="shared" si="2"/>
        <v>79.611363636363635</v>
      </c>
    </row>
    <row r="7" spans="1:18" x14ac:dyDescent="0.25">
      <c r="A7" t="s">
        <v>63</v>
      </c>
      <c r="B7" s="10" t="s">
        <v>19</v>
      </c>
      <c r="C7" s="2">
        <v>43669</v>
      </c>
      <c r="D7" s="7" t="s">
        <v>149</v>
      </c>
      <c r="E7" s="7">
        <v>250</v>
      </c>
      <c r="F7" s="3" t="s">
        <v>110</v>
      </c>
      <c r="G7" t="s">
        <v>66</v>
      </c>
      <c r="H7" t="s">
        <v>67</v>
      </c>
      <c r="I7" t="s">
        <v>73</v>
      </c>
      <c r="J7" s="3" t="s">
        <v>116</v>
      </c>
      <c r="K7" s="3" t="s">
        <v>109</v>
      </c>
      <c r="L7" s="3">
        <v>23364</v>
      </c>
      <c r="M7" s="3">
        <v>27398</v>
      </c>
      <c r="N7" s="3">
        <v>11215.5</v>
      </c>
      <c r="O7" s="3">
        <v>11450</v>
      </c>
      <c r="P7">
        <f t="shared" si="0"/>
        <v>18356.875</v>
      </c>
      <c r="Q7" s="12" t="e">
        <f t="shared" si="1"/>
        <v>#VALUE!</v>
      </c>
      <c r="R7" s="12">
        <f t="shared" si="2"/>
        <v>73.427499999999995</v>
      </c>
    </row>
    <row r="8" spans="1:18" x14ac:dyDescent="0.25">
      <c r="A8" t="s">
        <v>63</v>
      </c>
      <c r="B8" t="s">
        <v>20</v>
      </c>
      <c r="C8" s="2">
        <v>43363</v>
      </c>
      <c r="D8" s="7" t="s">
        <v>149</v>
      </c>
      <c r="E8" s="7">
        <v>300</v>
      </c>
      <c r="F8" s="3" t="s">
        <v>110</v>
      </c>
      <c r="G8" t="s">
        <v>117</v>
      </c>
      <c r="H8" t="s">
        <v>67</v>
      </c>
      <c r="I8" t="s">
        <v>118</v>
      </c>
      <c r="J8" s="3" t="s">
        <v>119</v>
      </c>
      <c r="K8" s="3" t="s">
        <v>84</v>
      </c>
      <c r="L8" s="3">
        <v>26227</v>
      </c>
      <c r="M8" s="3">
        <v>34316</v>
      </c>
      <c r="N8" s="3">
        <v>13518.5</v>
      </c>
      <c r="O8" s="3">
        <v>14370.5</v>
      </c>
      <c r="P8">
        <f t="shared" si="0"/>
        <v>22108</v>
      </c>
      <c r="Q8" s="12" t="e">
        <f t="shared" si="1"/>
        <v>#VALUE!</v>
      </c>
      <c r="R8" s="12">
        <f t="shared" si="2"/>
        <v>73.693333333333328</v>
      </c>
    </row>
    <row r="9" spans="1:18" x14ac:dyDescent="0.25">
      <c r="A9" t="s">
        <v>63</v>
      </c>
      <c r="B9" s="10" t="s">
        <v>21</v>
      </c>
      <c r="C9" s="2">
        <v>44565</v>
      </c>
      <c r="D9" s="7">
        <v>219</v>
      </c>
      <c r="E9" s="7">
        <v>180</v>
      </c>
      <c r="F9" s="3" t="s">
        <v>65</v>
      </c>
      <c r="G9" t="s">
        <v>121</v>
      </c>
      <c r="H9" t="s">
        <v>67</v>
      </c>
      <c r="I9" t="s">
        <v>68</v>
      </c>
      <c r="J9" s="3" t="s">
        <v>122</v>
      </c>
      <c r="K9" s="3" t="s">
        <v>84</v>
      </c>
      <c r="L9" s="3">
        <v>14733.5</v>
      </c>
      <c r="M9" s="3">
        <v>15684.5</v>
      </c>
      <c r="N9" s="3">
        <v>6725.5</v>
      </c>
      <c r="O9" s="3">
        <v>6150</v>
      </c>
      <c r="P9">
        <f t="shared" si="0"/>
        <v>10823.375</v>
      </c>
      <c r="Q9" s="12">
        <f t="shared" si="1"/>
        <v>49.421803652968038</v>
      </c>
      <c r="R9" s="12">
        <f t="shared" si="2"/>
        <v>60.129861111111111</v>
      </c>
    </row>
    <row r="10" spans="1:18" x14ac:dyDescent="0.25">
      <c r="A10" t="s">
        <v>63</v>
      </c>
      <c r="B10" s="10" t="s">
        <v>22</v>
      </c>
      <c r="C10" s="2">
        <v>44208</v>
      </c>
      <c r="D10" s="7">
        <v>269</v>
      </c>
      <c r="E10" s="7">
        <v>216</v>
      </c>
      <c r="F10" t="s">
        <v>71</v>
      </c>
      <c r="G10" t="s">
        <v>96</v>
      </c>
      <c r="H10" t="s">
        <v>67</v>
      </c>
      <c r="I10" t="s">
        <v>97</v>
      </c>
      <c r="J10" s="3" t="s">
        <v>123</v>
      </c>
      <c r="K10" s="3" t="s">
        <v>124</v>
      </c>
      <c r="L10" s="3">
        <v>19572</v>
      </c>
      <c r="M10" s="3">
        <v>21379</v>
      </c>
      <c r="N10" s="3">
        <v>8721</v>
      </c>
      <c r="O10" s="3">
        <v>8559</v>
      </c>
      <c r="P10">
        <f t="shared" si="0"/>
        <v>14557.75</v>
      </c>
      <c r="Q10" s="12">
        <f t="shared" si="1"/>
        <v>54.118029739776951</v>
      </c>
      <c r="R10" s="12">
        <f t="shared" si="2"/>
        <v>67.396990740740748</v>
      </c>
    </row>
    <row r="11" spans="1:18" x14ac:dyDescent="0.25">
      <c r="A11" t="s">
        <v>63</v>
      </c>
      <c r="B11" s="10" t="s">
        <v>23</v>
      </c>
      <c r="C11" s="2">
        <v>44166</v>
      </c>
      <c r="D11" s="7">
        <v>319</v>
      </c>
      <c r="E11" s="7">
        <v>235</v>
      </c>
      <c r="F11" t="s">
        <v>71</v>
      </c>
      <c r="G11" t="s">
        <v>66</v>
      </c>
      <c r="H11" t="s">
        <v>67</v>
      </c>
      <c r="I11" t="s">
        <v>73</v>
      </c>
      <c r="J11" s="3" t="s">
        <v>114</v>
      </c>
      <c r="K11" s="3" t="s">
        <v>84</v>
      </c>
      <c r="L11" s="3">
        <v>21931</v>
      </c>
      <c r="M11" s="3">
        <v>24905</v>
      </c>
      <c r="N11" s="3">
        <v>10558</v>
      </c>
      <c r="O11" s="3">
        <v>10777</v>
      </c>
      <c r="P11">
        <f t="shared" si="0"/>
        <v>17042.75</v>
      </c>
      <c r="Q11" s="12">
        <f t="shared" si="1"/>
        <v>53.425548589341695</v>
      </c>
      <c r="R11" s="12">
        <f t="shared" si="2"/>
        <v>72.522340425531908</v>
      </c>
    </row>
    <row r="12" spans="1:18" x14ac:dyDescent="0.25">
      <c r="A12" t="s">
        <v>63</v>
      </c>
      <c r="B12" s="10" t="s">
        <v>24</v>
      </c>
      <c r="C12" s="2">
        <v>44075</v>
      </c>
      <c r="D12" s="7" t="s">
        <v>149</v>
      </c>
      <c r="E12" s="6">
        <v>262</v>
      </c>
      <c r="F12" t="s">
        <v>71</v>
      </c>
      <c r="G12" t="s">
        <v>66</v>
      </c>
      <c r="H12" t="s">
        <v>67</v>
      </c>
      <c r="I12" t="s">
        <v>73</v>
      </c>
      <c r="J12" s="3" t="s">
        <v>125</v>
      </c>
      <c r="K12" t="s">
        <v>84</v>
      </c>
      <c r="L12" s="3">
        <v>25739</v>
      </c>
      <c r="M12" s="3">
        <v>31020</v>
      </c>
      <c r="N12" s="3">
        <v>12665</v>
      </c>
      <c r="O12" s="3">
        <v>12892</v>
      </c>
      <c r="P12">
        <f t="shared" si="0"/>
        <v>20579</v>
      </c>
      <c r="Q12" s="12" t="e">
        <f t="shared" si="1"/>
        <v>#VALUE!</v>
      </c>
      <c r="R12" s="12">
        <f t="shared" si="2"/>
        <v>78.545801526717554</v>
      </c>
    </row>
    <row r="13" spans="1:18" x14ac:dyDescent="0.25">
      <c r="A13" t="s">
        <v>63</v>
      </c>
      <c r="B13" s="10" t="s">
        <v>25</v>
      </c>
      <c r="C13" s="2">
        <v>44347</v>
      </c>
      <c r="D13" s="7">
        <v>599</v>
      </c>
      <c r="E13" s="7">
        <v>350</v>
      </c>
      <c r="F13" s="3" t="s">
        <v>71</v>
      </c>
      <c r="G13" t="s">
        <v>66</v>
      </c>
      <c r="H13" t="s">
        <v>126</v>
      </c>
      <c r="I13" t="s">
        <v>73</v>
      </c>
      <c r="J13" s="3" t="s">
        <v>127</v>
      </c>
      <c r="K13" s="3" t="s">
        <v>128</v>
      </c>
      <c r="L13" s="3">
        <v>25739</v>
      </c>
      <c r="M13" s="3">
        <v>31020</v>
      </c>
      <c r="N13" s="3">
        <v>12665</v>
      </c>
      <c r="O13" s="3">
        <v>12892</v>
      </c>
      <c r="P13">
        <f t="shared" si="0"/>
        <v>20579</v>
      </c>
      <c r="Q13" s="12">
        <f t="shared" si="1"/>
        <v>34.355592654424044</v>
      </c>
      <c r="R13" s="12">
        <f t="shared" si="2"/>
        <v>58.797142857142859</v>
      </c>
    </row>
    <row r="14" spans="1:18" x14ac:dyDescent="0.25">
      <c r="A14" t="s">
        <v>63</v>
      </c>
      <c r="B14" s="10" t="s">
        <v>26</v>
      </c>
      <c r="C14" s="2">
        <v>44075</v>
      </c>
      <c r="D14" s="7" t="s">
        <v>149</v>
      </c>
      <c r="E14" s="7">
        <v>399</v>
      </c>
      <c r="F14" s="3" t="s">
        <v>71</v>
      </c>
      <c r="G14" t="s">
        <v>95</v>
      </c>
      <c r="H14" t="s">
        <v>126</v>
      </c>
      <c r="I14" s="3" t="s">
        <v>79</v>
      </c>
      <c r="J14" s="3" t="s">
        <v>130</v>
      </c>
      <c r="K14" s="3" t="s">
        <v>128</v>
      </c>
      <c r="L14" s="3">
        <v>31709</v>
      </c>
      <c r="M14" s="3">
        <v>39257</v>
      </c>
      <c r="N14" s="3">
        <v>16133.5</v>
      </c>
      <c r="O14" s="3">
        <v>17535.5</v>
      </c>
      <c r="P14">
        <f t="shared" si="0"/>
        <v>26158.75</v>
      </c>
      <c r="Q14" s="12" t="e">
        <f t="shared" si="1"/>
        <v>#VALUE!</v>
      </c>
      <c r="R14" s="12">
        <f t="shared" si="2"/>
        <v>65.560776942355886</v>
      </c>
    </row>
    <row r="15" spans="1:18" x14ac:dyDescent="0.25">
      <c r="A15" t="s">
        <v>63</v>
      </c>
      <c r="B15" s="10" t="s">
        <v>129</v>
      </c>
      <c r="C15" s="2">
        <v>44572</v>
      </c>
      <c r="D15" s="7" t="s">
        <v>149</v>
      </c>
      <c r="E15" s="7">
        <v>480</v>
      </c>
      <c r="F15" s="3" t="s">
        <v>71</v>
      </c>
      <c r="G15" t="s">
        <v>96</v>
      </c>
      <c r="H15" t="s">
        <v>126</v>
      </c>
      <c r="I15" s="3" t="s">
        <v>82</v>
      </c>
      <c r="J15" s="3" t="s">
        <v>131</v>
      </c>
      <c r="K15" s="3" t="s">
        <v>128</v>
      </c>
      <c r="L15" s="3">
        <v>35922</v>
      </c>
      <c r="M15" s="3">
        <v>44533</v>
      </c>
      <c r="N15" s="3">
        <v>16961</v>
      </c>
      <c r="O15" s="3">
        <v>17956</v>
      </c>
      <c r="P15">
        <f t="shared" si="0"/>
        <v>28843</v>
      </c>
      <c r="Q15" s="12" t="e">
        <f t="shared" si="1"/>
        <v>#VALUE!</v>
      </c>
      <c r="R15" s="12">
        <f t="shared" si="2"/>
        <v>60.08958333333333</v>
      </c>
    </row>
    <row r="16" spans="1:18" x14ac:dyDescent="0.25">
      <c r="A16" t="s">
        <v>63</v>
      </c>
      <c r="B16" s="10" t="s">
        <v>27</v>
      </c>
      <c r="C16" s="2">
        <v>44347</v>
      </c>
      <c r="D16" s="7" t="s">
        <v>149</v>
      </c>
      <c r="E16" s="7">
        <v>565</v>
      </c>
      <c r="F16" s="3" t="s">
        <v>71</v>
      </c>
      <c r="G16" t="s">
        <v>96</v>
      </c>
      <c r="H16" t="s">
        <v>126</v>
      </c>
      <c r="I16" s="3" t="s">
        <v>82</v>
      </c>
      <c r="J16" s="3" t="s">
        <v>112</v>
      </c>
      <c r="K16" s="3" t="s">
        <v>128</v>
      </c>
      <c r="L16" s="3">
        <v>38628.5</v>
      </c>
      <c r="M16" s="3">
        <v>47113</v>
      </c>
      <c r="N16" s="3">
        <v>18903.5</v>
      </c>
      <c r="O16" s="3">
        <v>19224</v>
      </c>
      <c r="P16">
        <f t="shared" si="0"/>
        <v>30967.25</v>
      </c>
      <c r="Q16" s="12" t="e">
        <f t="shared" si="1"/>
        <v>#VALUE!</v>
      </c>
      <c r="R16" s="12">
        <f t="shared" si="2"/>
        <v>54.809292035398229</v>
      </c>
    </row>
    <row r="17" spans="1:18" x14ac:dyDescent="0.25">
      <c r="A17" t="s">
        <v>63</v>
      </c>
      <c r="B17" s="10" t="s">
        <v>28</v>
      </c>
      <c r="C17" s="2">
        <v>44075</v>
      </c>
      <c r="D17" s="7" t="s">
        <v>149</v>
      </c>
      <c r="E17" s="7">
        <v>700</v>
      </c>
      <c r="F17" s="3" t="s">
        <v>71</v>
      </c>
      <c r="G17" t="s">
        <v>120</v>
      </c>
      <c r="H17" t="s">
        <v>126</v>
      </c>
      <c r="I17" s="3" t="s">
        <v>82</v>
      </c>
      <c r="J17" s="3" t="s">
        <v>136</v>
      </c>
      <c r="K17" s="3" t="s">
        <v>132</v>
      </c>
      <c r="L17" s="3">
        <v>38748</v>
      </c>
      <c r="M17" s="3">
        <v>47773.5</v>
      </c>
      <c r="N17" s="3">
        <v>18551</v>
      </c>
      <c r="O17" s="3">
        <v>19195</v>
      </c>
      <c r="P17">
        <f t="shared" si="0"/>
        <v>31066.875</v>
      </c>
      <c r="Q17" s="12" t="e">
        <f t="shared" si="1"/>
        <v>#VALUE!</v>
      </c>
      <c r="R17" s="12">
        <f t="shared" si="2"/>
        <v>44.381250000000001</v>
      </c>
    </row>
    <row r="18" spans="1:18" x14ac:dyDescent="0.25">
      <c r="A18" t="s">
        <v>63</v>
      </c>
      <c r="B18" s="10" t="s">
        <v>133</v>
      </c>
      <c r="C18" s="2">
        <v>44588</v>
      </c>
      <c r="D18" s="7" t="s">
        <v>149</v>
      </c>
      <c r="E18" s="7">
        <v>902</v>
      </c>
      <c r="F18" s="3" t="s">
        <v>71</v>
      </c>
      <c r="G18" t="s">
        <v>120</v>
      </c>
      <c r="H18" t="s">
        <v>126</v>
      </c>
      <c r="I18" s="3" t="s">
        <v>82</v>
      </c>
      <c r="J18" s="3" t="s">
        <v>134</v>
      </c>
      <c r="K18" s="3" t="s">
        <v>135</v>
      </c>
      <c r="L18" s="3">
        <v>36563</v>
      </c>
      <c r="M18" s="3">
        <v>53110</v>
      </c>
      <c r="N18" s="3">
        <v>19241</v>
      </c>
      <c r="O18" s="3">
        <v>21645</v>
      </c>
      <c r="P18">
        <f t="shared" si="0"/>
        <v>32639.75</v>
      </c>
      <c r="Q18" s="12" t="e">
        <f t="shared" si="1"/>
        <v>#VALUE!</v>
      </c>
      <c r="R18" s="12">
        <f t="shared" si="2"/>
        <v>36.185975609756099</v>
      </c>
    </row>
    <row r="19" spans="1:18" x14ac:dyDescent="0.25">
      <c r="A19" t="s">
        <v>63</v>
      </c>
      <c r="B19" s="10" t="s">
        <v>29</v>
      </c>
      <c r="C19" s="2">
        <v>45064</v>
      </c>
      <c r="D19" s="7">
        <v>299</v>
      </c>
      <c r="E19" s="7">
        <v>290</v>
      </c>
      <c r="F19" s="3" t="s">
        <v>65</v>
      </c>
      <c r="G19" t="s">
        <v>66</v>
      </c>
      <c r="H19" t="s">
        <v>67</v>
      </c>
      <c r="I19" s="3" t="s">
        <v>68</v>
      </c>
      <c r="J19" s="3" t="s">
        <v>137</v>
      </c>
      <c r="K19" s="3" t="s">
        <v>138</v>
      </c>
      <c r="L19" s="3">
        <v>26965</v>
      </c>
      <c r="M19" s="3">
        <v>28111</v>
      </c>
      <c r="N19" s="3">
        <v>11138</v>
      </c>
      <c r="O19" s="3">
        <v>10494</v>
      </c>
      <c r="P19">
        <f t="shared" si="0"/>
        <v>19177</v>
      </c>
      <c r="Q19" s="12">
        <f t="shared" si="1"/>
        <v>64.137123745819395</v>
      </c>
      <c r="R19" s="12">
        <f t="shared" si="2"/>
        <v>66.127586206896552</v>
      </c>
    </row>
    <row r="20" spans="1:18" x14ac:dyDescent="0.25">
      <c r="A20" t="s">
        <v>63</v>
      </c>
      <c r="B20" s="10" t="s">
        <v>30</v>
      </c>
      <c r="C20" s="2">
        <v>45064</v>
      </c>
      <c r="D20" s="7">
        <v>399</v>
      </c>
      <c r="E20" s="7">
        <v>350</v>
      </c>
      <c r="F20" s="3" t="s">
        <v>65</v>
      </c>
      <c r="G20" t="s">
        <v>66</v>
      </c>
      <c r="H20" t="s">
        <v>67</v>
      </c>
      <c r="I20" t="s">
        <v>68</v>
      </c>
      <c r="J20" s="3" t="s">
        <v>90</v>
      </c>
      <c r="K20" s="3" t="s">
        <v>70</v>
      </c>
      <c r="L20" s="3">
        <v>32616</v>
      </c>
      <c r="M20" s="3">
        <v>34003.5</v>
      </c>
      <c r="N20" s="3">
        <v>13810</v>
      </c>
      <c r="O20" s="3">
        <v>13393</v>
      </c>
      <c r="P20">
        <f t="shared" si="0"/>
        <v>23455.625</v>
      </c>
      <c r="Q20" s="12">
        <f t="shared" si="1"/>
        <v>58.786027568922307</v>
      </c>
      <c r="R20" s="12">
        <f t="shared" si="2"/>
        <v>67.016071428571422</v>
      </c>
    </row>
    <row r="21" spans="1:18" x14ac:dyDescent="0.25">
      <c r="A21" t="s">
        <v>63</v>
      </c>
      <c r="B21" s="10" t="s">
        <v>31</v>
      </c>
      <c r="C21" s="2">
        <v>45028</v>
      </c>
      <c r="D21" s="7">
        <v>549</v>
      </c>
      <c r="E21" s="7">
        <v>500</v>
      </c>
      <c r="F21" s="3" t="s">
        <v>71</v>
      </c>
      <c r="G21" t="s">
        <v>96</v>
      </c>
      <c r="H21" t="s">
        <v>126</v>
      </c>
      <c r="I21" t="s">
        <v>97</v>
      </c>
      <c r="J21" s="3" t="s">
        <v>139</v>
      </c>
      <c r="K21" s="3" t="s">
        <v>135</v>
      </c>
      <c r="L21" s="3">
        <v>38929</v>
      </c>
      <c r="M21" s="3">
        <v>43824</v>
      </c>
      <c r="N21" s="3">
        <v>17905</v>
      </c>
      <c r="O21" s="3">
        <v>17837</v>
      </c>
      <c r="P21">
        <f t="shared" si="0"/>
        <v>29623.75</v>
      </c>
      <c r="Q21" s="12">
        <f t="shared" si="1"/>
        <v>53.959471766848814</v>
      </c>
      <c r="R21" s="12">
        <f t="shared" si="2"/>
        <v>59.247500000000002</v>
      </c>
    </row>
    <row r="22" spans="1:18" x14ac:dyDescent="0.25">
      <c r="A22" t="s">
        <v>63</v>
      </c>
      <c r="B22" s="10" t="s">
        <v>32</v>
      </c>
      <c r="C22" s="2">
        <v>44929</v>
      </c>
      <c r="D22" s="7">
        <v>799</v>
      </c>
      <c r="E22" s="7">
        <v>749</v>
      </c>
      <c r="F22" s="3" t="s">
        <v>71</v>
      </c>
      <c r="G22" t="s">
        <v>96</v>
      </c>
      <c r="H22" t="s">
        <v>126</v>
      </c>
      <c r="I22" t="s">
        <v>97</v>
      </c>
      <c r="J22" s="3" t="s">
        <v>90</v>
      </c>
      <c r="K22" s="3" t="s">
        <v>135</v>
      </c>
      <c r="L22" s="3">
        <v>42591</v>
      </c>
      <c r="M22" s="3">
        <v>53360</v>
      </c>
      <c r="N22" s="3">
        <v>22481</v>
      </c>
      <c r="O22" s="3">
        <v>22949</v>
      </c>
      <c r="P22">
        <f t="shared" si="0"/>
        <v>35345.25</v>
      </c>
      <c r="Q22" s="12">
        <f t="shared" si="1"/>
        <v>44.236858573216523</v>
      </c>
      <c r="R22" s="12">
        <f t="shared" si="2"/>
        <v>47.189919893190918</v>
      </c>
    </row>
    <row r="23" spans="1:18" x14ac:dyDescent="0.25">
      <c r="A23" t="s">
        <v>63</v>
      </c>
      <c r="B23" s="10" t="s">
        <v>33</v>
      </c>
      <c r="C23" s="2">
        <v>44824</v>
      </c>
      <c r="D23" s="7">
        <v>1092</v>
      </c>
      <c r="E23" s="7">
        <v>1029</v>
      </c>
      <c r="F23" s="3" t="s">
        <v>71</v>
      </c>
      <c r="G23" t="s">
        <v>72</v>
      </c>
      <c r="H23" t="s">
        <v>126</v>
      </c>
      <c r="I23" s="3" t="s">
        <v>73</v>
      </c>
      <c r="J23" s="3" t="s">
        <v>140</v>
      </c>
      <c r="K23" s="3" t="s">
        <v>141</v>
      </c>
      <c r="L23" s="3">
        <v>48677.5</v>
      </c>
      <c r="M23" s="3">
        <v>62041.5</v>
      </c>
      <c r="N23" s="3">
        <v>25883</v>
      </c>
      <c r="O23" s="3">
        <v>27962</v>
      </c>
      <c r="P23">
        <f t="shared" si="0"/>
        <v>41141</v>
      </c>
      <c r="Q23" s="12">
        <f t="shared" si="1"/>
        <v>37.674908424908423</v>
      </c>
      <c r="R23" s="12">
        <f t="shared" si="2"/>
        <v>39.981535471331391</v>
      </c>
    </row>
    <row r="24" spans="1:18" x14ac:dyDescent="0.25">
      <c r="A24" t="s">
        <v>63</v>
      </c>
      <c r="B24" s="10" t="s">
        <v>34</v>
      </c>
      <c r="C24" s="2">
        <v>44824</v>
      </c>
      <c r="D24" s="7">
        <v>1599</v>
      </c>
      <c r="E24" s="7">
        <v>1489</v>
      </c>
      <c r="F24" s="3" t="s">
        <v>71</v>
      </c>
      <c r="G24" t="s">
        <v>120</v>
      </c>
      <c r="H24" t="s">
        <v>126</v>
      </c>
      <c r="I24" s="3" t="s">
        <v>82</v>
      </c>
      <c r="J24" s="3" t="s">
        <v>142</v>
      </c>
      <c r="K24" s="3" t="s">
        <v>135</v>
      </c>
      <c r="L24" s="3">
        <v>52791</v>
      </c>
      <c r="M24" s="3">
        <v>77224</v>
      </c>
      <c r="N24" s="3">
        <v>30977</v>
      </c>
      <c r="O24" s="3">
        <v>36252</v>
      </c>
      <c r="P24">
        <f t="shared" si="0"/>
        <v>49311</v>
      </c>
      <c r="Q24" s="12">
        <f t="shared" si="1"/>
        <v>30.838649155722326</v>
      </c>
      <c r="R24" s="12">
        <f t="shared" si="2"/>
        <v>33.116856950973805</v>
      </c>
    </row>
    <row r="25" spans="1:18" x14ac:dyDescent="0.25">
      <c r="A25" t="s">
        <v>64</v>
      </c>
      <c r="B25" s="10" t="s">
        <v>35</v>
      </c>
      <c r="C25" s="2">
        <v>43811</v>
      </c>
      <c r="D25" s="7">
        <v>139</v>
      </c>
      <c r="E25" s="6">
        <v>82</v>
      </c>
      <c r="F25" s="3" t="s">
        <v>65</v>
      </c>
      <c r="G25" t="s">
        <v>104</v>
      </c>
      <c r="H25" t="s">
        <v>67</v>
      </c>
      <c r="I25" s="3" t="s">
        <v>68</v>
      </c>
      <c r="J25" s="3" t="s">
        <v>103</v>
      </c>
      <c r="K25" s="3" t="s">
        <v>84</v>
      </c>
      <c r="L25" s="3">
        <v>13146</v>
      </c>
      <c r="M25" s="3">
        <v>14305</v>
      </c>
      <c r="N25" s="3">
        <v>5518</v>
      </c>
      <c r="O25" s="3">
        <v>4941</v>
      </c>
      <c r="P25">
        <f t="shared" si="0"/>
        <v>9477.5</v>
      </c>
      <c r="Q25" s="12">
        <f t="shared" si="1"/>
        <v>68.183453237410077</v>
      </c>
      <c r="R25" s="12">
        <f t="shared" si="2"/>
        <v>115.57926829268293</v>
      </c>
    </row>
    <row r="26" spans="1:18" x14ac:dyDescent="0.25">
      <c r="A26" t="s">
        <v>64</v>
      </c>
      <c r="B26" s="10" t="s">
        <v>36</v>
      </c>
      <c r="C26" s="2">
        <v>43851</v>
      </c>
      <c r="D26" s="6">
        <v>189</v>
      </c>
      <c r="E26" s="6">
        <v>119</v>
      </c>
      <c r="F26" t="s">
        <v>71</v>
      </c>
      <c r="G26" t="s">
        <v>105</v>
      </c>
      <c r="H26" t="s">
        <v>67</v>
      </c>
      <c r="I26" t="s">
        <v>97</v>
      </c>
      <c r="J26" s="3" t="s">
        <v>106</v>
      </c>
      <c r="K26" s="3" t="s">
        <v>76</v>
      </c>
      <c r="L26" s="3">
        <v>20153</v>
      </c>
      <c r="M26" s="3">
        <v>22058</v>
      </c>
      <c r="N26" s="3">
        <v>8257.5</v>
      </c>
      <c r="O26" s="3">
        <v>7710.5</v>
      </c>
      <c r="P26">
        <f t="shared" si="0"/>
        <v>14544.75</v>
      </c>
      <c r="Q26" s="12">
        <f t="shared" si="1"/>
        <v>76.956349206349202</v>
      </c>
      <c r="R26" s="12">
        <f t="shared" si="2"/>
        <v>122.22478991596638</v>
      </c>
    </row>
    <row r="27" spans="1:18" x14ac:dyDescent="0.25">
      <c r="A27" t="s">
        <v>64</v>
      </c>
      <c r="B27" s="10" t="s">
        <v>37</v>
      </c>
      <c r="C27" s="2">
        <v>43653</v>
      </c>
      <c r="D27" s="7" t="s">
        <v>149</v>
      </c>
      <c r="E27" s="6">
        <v>124</v>
      </c>
      <c r="F27" t="s">
        <v>71</v>
      </c>
      <c r="G27" s="3" t="s">
        <v>66</v>
      </c>
      <c r="H27" t="s">
        <v>67</v>
      </c>
      <c r="I27" t="s">
        <v>73</v>
      </c>
      <c r="J27" s="3" t="s">
        <v>107</v>
      </c>
      <c r="K27" s="3" t="s">
        <v>84</v>
      </c>
      <c r="L27" s="3">
        <v>21701</v>
      </c>
      <c r="M27" s="3">
        <v>23746</v>
      </c>
      <c r="N27" s="3">
        <v>8478</v>
      </c>
      <c r="O27" s="3">
        <v>8051</v>
      </c>
      <c r="P27">
        <f t="shared" si="0"/>
        <v>15494</v>
      </c>
      <c r="Q27" s="12" t="e">
        <f t="shared" si="1"/>
        <v>#VALUE!</v>
      </c>
      <c r="R27" s="12">
        <f t="shared" si="2"/>
        <v>124.95161290322581</v>
      </c>
    </row>
    <row r="28" spans="1:18" x14ac:dyDescent="0.25">
      <c r="A28" t="s">
        <v>64</v>
      </c>
      <c r="B28" s="10" t="s">
        <v>38</v>
      </c>
      <c r="C28" s="2">
        <v>43653</v>
      </c>
      <c r="D28" s="7" t="s">
        <v>149</v>
      </c>
      <c r="E28" s="6">
        <v>139</v>
      </c>
      <c r="F28" t="s">
        <v>71</v>
      </c>
      <c r="G28" s="3" t="s">
        <v>66</v>
      </c>
      <c r="H28" t="s">
        <v>67</v>
      </c>
      <c r="I28" t="s">
        <v>73</v>
      </c>
      <c r="J28" s="3" t="s">
        <v>108</v>
      </c>
      <c r="K28" s="3" t="s">
        <v>84</v>
      </c>
      <c r="L28" s="3">
        <v>22800</v>
      </c>
      <c r="M28" s="3">
        <v>26189</v>
      </c>
      <c r="N28" s="3">
        <v>9114</v>
      </c>
      <c r="O28" s="3">
        <v>8876</v>
      </c>
      <c r="P28">
        <f t="shared" si="0"/>
        <v>16744.75</v>
      </c>
      <c r="Q28" s="12" t="e">
        <f t="shared" si="1"/>
        <v>#VALUE!</v>
      </c>
      <c r="R28" s="12">
        <f t="shared" si="2"/>
        <v>120.4658273381295</v>
      </c>
    </row>
    <row r="29" spans="1:18" x14ac:dyDescent="0.25">
      <c r="A29" t="s">
        <v>64</v>
      </c>
      <c r="B29" s="10" t="s">
        <v>39</v>
      </c>
      <c r="C29" s="2">
        <v>44580</v>
      </c>
      <c r="D29" s="6">
        <v>152</v>
      </c>
      <c r="E29" s="6">
        <v>89</v>
      </c>
      <c r="F29" t="s">
        <v>87</v>
      </c>
      <c r="G29" t="s">
        <v>88</v>
      </c>
      <c r="H29" t="s">
        <v>67</v>
      </c>
      <c r="I29" s="3" t="s">
        <v>89</v>
      </c>
      <c r="J29" s="3" t="s">
        <v>90</v>
      </c>
      <c r="K29" s="3" t="s">
        <v>91</v>
      </c>
      <c r="L29" s="3">
        <v>4222</v>
      </c>
      <c r="M29" s="3">
        <v>15712</v>
      </c>
      <c r="N29" s="3">
        <v>5536</v>
      </c>
      <c r="O29" s="3">
        <v>4967</v>
      </c>
      <c r="P29">
        <f t="shared" si="0"/>
        <v>7609.25</v>
      </c>
      <c r="Q29" s="12">
        <f t="shared" si="1"/>
        <v>50.060855263157897</v>
      </c>
      <c r="R29" s="12">
        <f t="shared" si="2"/>
        <v>85.497191011235955</v>
      </c>
    </row>
    <row r="30" spans="1:18" x14ac:dyDescent="0.25">
      <c r="A30" t="s">
        <v>64</v>
      </c>
      <c r="B30" t="s">
        <v>40</v>
      </c>
      <c r="C30" s="4">
        <v>44421</v>
      </c>
      <c r="D30" s="6">
        <v>209</v>
      </c>
      <c r="E30" s="6">
        <v>157</v>
      </c>
      <c r="F30" s="3" t="s">
        <v>65</v>
      </c>
      <c r="G30" s="3" t="s">
        <v>66</v>
      </c>
      <c r="H30" t="s">
        <v>67</v>
      </c>
      <c r="I30" s="3" t="s">
        <v>68</v>
      </c>
      <c r="J30" s="3" t="s">
        <v>83</v>
      </c>
      <c r="K30" s="3" t="s">
        <v>84</v>
      </c>
      <c r="L30" s="3">
        <v>28042</v>
      </c>
      <c r="M30" s="3">
        <v>29796</v>
      </c>
      <c r="N30" s="3">
        <v>10690</v>
      </c>
      <c r="O30" s="3">
        <v>10104</v>
      </c>
      <c r="P30">
        <f t="shared" si="0"/>
        <v>19658</v>
      </c>
      <c r="Q30" s="12">
        <f t="shared" si="1"/>
        <v>94.057416267942585</v>
      </c>
      <c r="R30" s="12">
        <f t="shared" si="2"/>
        <v>125.21019108280255</v>
      </c>
    </row>
    <row r="31" spans="1:18" x14ac:dyDescent="0.25">
      <c r="A31" t="s">
        <v>64</v>
      </c>
      <c r="B31" s="10" t="s">
        <v>41</v>
      </c>
      <c r="C31" s="2">
        <v>44407</v>
      </c>
      <c r="D31" s="7" t="s">
        <v>149</v>
      </c>
      <c r="E31" s="6">
        <v>179</v>
      </c>
      <c r="F31" t="s">
        <v>65</v>
      </c>
      <c r="G31" s="3" t="s">
        <v>66</v>
      </c>
      <c r="H31" t="s">
        <v>67</v>
      </c>
      <c r="I31" s="3" t="s">
        <v>68</v>
      </c>
      <c r="J31" s="3" t="s">
        <v>85</v>
      </c>
      <c r="K31" s="3" t="s">
        <v>86</v>
      </c>
      <c r="L31" s="3">
        <v>21964</v>
      </c>
      <c r="M31" s="3">
        <v>23366</v>
      </c>
      <c r="N31" s="3">
        <v>8688</v>
      </c>
      <c r="O31" s="3">
        <v>8092</v>
      </c>
      <c r="P31">
        <f t="shared" si="0"/>
        <v>15527.5</v>
      </c>
      <c r="Q31" s="12" t="e">
        <f t="shared" si="1"/>
        <v>#VALUE!</v>
      </c>
      <c r="R31" s="12">
        <f t="shared" si="2"/>
        <v>86.745810055865917</v>
      </c>
    </row>
    <row r="32" spans="1:18" x14ac:dyDescent="0.25">
      <c r="A32" t="s">
        <v>64</v>
      </c>
      <c r="B32" s="10" t="s">
        <v>42</v>
      </c>
      <c r="C32" s="2">
        <v>44691</v>
      </c>
      <c r="D32" s="6">
        <v>249</v>
      </c>
      <c r="E32" s="6">
        <v>190</v>
      </c>
      <c r="F32" t="s">
        <v>65</v>
      </c>
      <c r="G32" s="3" t="s">
        <v>66</v>
      </c>
      <c r="H32" t="s">
        <v>67</v>
      </c>
      <c r="I32" s="3" t="s">
        <v>68</v>
      </c>
      <c r="J32" s="3" t="s">
        <v>92</v>
      </c>
      <c r="K32" s="3" t="s">
        <v>93</v>
      </c>
      <c r="L32" s="3">
        <v>25652</v>
      </c>
      <c r="M32" s="3">
        <v>28342</v>
      </c>
      <c r="N32" s="3">
        <v>9971</v>
      </c>
      <c r="O32" s="3">
        <v>9565</v>
      </c>
      <c r="P32">
        <f t="shared" si="0"/>
        <v>18382.5</v>
      </c>
      <c r="Q32" s="12">
        <f t="shared" si="1"/>
        <v>73.825301204819283</v>
      </c>
      <c r="R32" s="12">
        <f t="shared" si="2"/>
        <v>96.75</v>
      </c>
    </row>
    <row r="33" spans="1:18" x14ac:dyDescent="0.25">
      <c r="A33" t="s">
        <v>64</v>
      </c>
      <c r="B33" s="10" t="s">
        <v>44</v>
      </c>
      <c r="C33" s="2">
        <v>44258</v>
      </c>
      <c r="D33" s="6">
        <v>339</v>
      </c>
      <c r="E33" s="6">
        <v>255</v>
      </c>
      <c r="F33" t="s">
        <v>71</v>
      </c>
      <c r="G33" s="3" t="s">
        <v>96</v>
      </c>
      <c r="H33" t="s">
        <v>67</v>
      </c>
      <c r="I33" t="s">
        <v>94</v>
      </c>
      <c r="J33" s="3" t="s">
        <v>98</v>
      </c>
      <c r="K33" t="s">
        <v>86</v>
      </c>
      <c r="L33" s="3">
        <v>31834</v>
      </c>
      <c r="M33" s="3">
        <v>35504</v>
      </c>
      <c r="N33" s="3">
        <v>12913</v>
      </c>
      <c r="O33" s="3">
        <v>12514</v>
      </c>
      <c r="P33">
        <f t="shared" si="0"/>
        <v>23191.25</v>
      </c>
      <c r="Q33" s="12">
        <f t="shared" si="1"/>
        <v>68.410766961651916</v>
      </c>
      <c r="R33" s="12">
        <f t="shared" si="2"/>
        <v>90.946078431372555</v>
      </c>
    </row>
    <row r="34" spans="1:18" x14ac:dyDescent="0.25">
      <c r="A34" t="s">
        <v>64</v>
      </c>
      <c r="B34" s="10" t="s">
        <v>45</v>
      </c>
      <c r="C34" s="2">
        <v>44623</v>
      </c>
      <c r="D34" s="7">
        <v>359</v>
      </c>
      <c r="E34" s="6">
        <v>299</v>
      </c>
      <c r="F34" t="s">
        <v>71</v>
      </c>
      <c r="G34" s="3" t="s">
        <v>96</v>
      </c>
      <c r="H34" t="s">
        <v>67</v>
      </c>
      <c r="I34" t="s">
        <v>97</v>
      </c>
      <c r="J34" t="s">
        <v>99</v>
      </c>
      <c r="K34" t="s">
        <v>70</v>
      </c>
      <c r="L34" s="3">
        <v>32846</v>
      </c>
      <c r="M34" s="3">
        <v>37609</v>
      </c>
      <c r="N34" s="3">
        <v>13808</v>
      </c>
      <c r="O34" s="3">
        <v>13617</v>
      </c>
      <c r="P34">
        <f>AVERAGE(L34:O34)</f>
        <v>24470</v>
      </c>
      <c r="Q34" s="12">
        <f t="shared" si="1"/>
        <v>68.16155988857939</v>
      </c>
      <c r="R34" s="12">
        <f t="shared" si="2"/>
        <v>81.839464882943147</v>
      </c>
    </row>
    <row r="35" spans="1:18" x14ac:dyDescent="0.25">
      <c r="A35" t="s">
        <v>64</v>
      </c>
      <c r="B35" s="10" t="s">
        <v>46</v>
      </c>
      <c r="C35" s="2">
        <v>44132</v>
      </c>
      <c r="D35" s="7">
        <v>429</v>
      </c>
      <c r="E35" s="6">
        <v>369</v>
      </c>
      <c r="F35" t="s">
        <v>71</v>
      </c>
      <c r="G35" t="s">
        <v>72</v>
      </c>
      <c r="H35" t="s">
        <v>67</v>
      </c>
      <c r="I35" t="s">
        <v>73</v>
      </c>
      <c r="J35" t="s">
        <v>100</v>
      </c>
      <c r="K35" t="s">
        <v>86</v>
      </c>
      <c r="L35" s="3">
        <v>38167</v>
      </c>
      <c r="M35" s="3">
        <v>45441</v>
      </c>
      <c r="N35" s="3">
        <v>16152</v>
      </c>
      <c r="O35" s="3">
        <v>16191</v>
      </c>
      <c r="P35">
        <f t="shared" si="0"/>
        <v>28987.75</v>
      </c>
      <c r="Q35" s="12">
        <f t="shared" si="1"/>
        <v>67.570512820512818</v>
      </c>
      <c r="R35" s="12">
        <f t="shared" si="2"/>
        <v>78.557588075880759</v>
      </c>
    </row>
    <row r="36" spans="1:18" x14ac:dyDescent="0.25">
      <c r="A36" t="s">
        <v>64</v>
      </c>
      <c r="B36" s="10" t="s">
        <v>47</v>
      </c>
      <c r="C36" s="2">
        <v>44132</v>
      </c>
      <c r="D36" s="6">
        <v>499</v>
      </c>
      <c r="E36" s="6">
        <v>416</v>
      </c>
      <c r="F36" t="s">
        <v>71</v>
      </c>
      <c r="G36" t="s">
        <v>72</v>
      </c>
      <c r="H36" t="s">
        <v>67</v>
      </c>
      <c r="I36" t="s">
        <v>73</v>
      </c>
      <c r="J36" t="s">
        <v>101</v>
      </c>
      <c r="K36" t="s">
        <v>86</v>
      </c>
      <c r="L36" s="3">
        <v>38659</v>
      </c>
      <c r="M36" s="3">
        <v>49735</v>
      </c>
      <c r="N36" s="3">
        <v>16908</v>
      </c>
      <c r="O36" s="3">
        <v>17603</v>
      </c>
      <c r="P36">
        <f t="shared" si="0"/>
        <v>30726.25</v>
      </c>
      <c r="Q36" s="12">
        <f t="shared" si="1"/>
        <v>61.575651302605209</v>
      </c>
      <c r="R36" s="12">
        <f t="shared" si="2"/>
        <v>73.861177884615387</v>
      </c>
    </row>
    <row r="37" spans="1:18" x14ac:dyDescent="0.25">
      <c r="A37" t="s">
        <v>64</v>
      </c>
      <c r="B37" s="10" t="s">
        <v>48</v>
      </c>
      <c r="C37" s="2">
        <v>44132</v>
      </c>
      <c r="D37" s="7" t="s">
        <v>149</v>
      </c>
      <c r="E37" s="6">
        <v>535</v>
      </c>
      <c r="F37" t="s">
        <v>71</v>
      </c>
      <c r="G37" t="s">
        <v>72</v>
      </c>
      <c r="H37" t="s">
        <v>67</v>
      </c>
      <c r="I37" t="s">
        <v>73</v>
      </c>
      <c r="J37" t="s">
        <v>101</v>
      </c>
      <c r="K37" t="s">
        <v>86</v>
      </c>
      <c r="L37" s="3">
        <v>39057</v>
      </c>
      <c r="M37" s="3">
        <v>50587</v>
      </c>
      <c r="N37" s="3">
        <v>17549</v>
      </c>
      <c r="O37" s="3">
        <v>18210</v>
      </c>
      <c r="P37">
        <f t="shared" si="0"/>
        <v>31350.75</v>
      </c>
      <c r="Q37" s="12" t="e">
        <f t="shared" si="1"/>
        <v>#VALUE!</v>
      </c>
      <c r="R37" s="12">
        <f t="shared" si="2"/>
        <v>58.599532710280371</v>
      </c>
    </row>
    <row r="38" spans="1:18" x14ac:dyDescent="0.25">
      <c r="A38" t="s">
        <v>64</v>
      </c>
      <c r="B38" t="s">
        <v>49</v>
      </c>
      <c r="C38" s="2">
        <v>44691</v>
      </c>
      <c r="D38" s="6">
        <v>650</v>
      </c>
      <c r="E38" s="7">
        <v>590</v>
      </c>
      <c r="F38" t="s">
        <v>71</v>
      </c>
      <c r="G38" t="s">
        <v>72</v>
      </c>
      <c r="H38" t="s">
        <v>67</v>
      </c>
      <c r="I38" t="s">
        <v>73</v>
      </c>
      <c r="J38" s="3" t="s">
        <v>102</v>
      </c>
      <c r="K38" s="3" t="s">
        <v>70</v>
      </c>
      <c r="L38" s="3">
        <v>44594.5</v>
      </c>
      <c r="M38" s="3">
        <v>59882</v>
      </c>
      <c r="N38" s="3">
        <v>20574</v>
      </c>
      <c r="O38" s="3">
        <v>22004</v>
      </c>
      <c r="P38">
        <f t="shared" si="0"/>
        <v>36763.625</v>
      </c>
      <c r="Q38" s="12">
        <f t="shared" si="1"/>
        <v>56.559423076923075</v>
      </c>
      <c r="R38" s="12">
        <f t="shared" si="2"/>
        <v>62.311228813559325</v>
      </c>
    </row>
    <row r="39" spans="1:18" x14ac:dyDescent="0.25">
      <c r="A39" t="s">
        <v>64</v>
      </c>
      <c r="B39" s="10" t="s">
        <v>50</v>
      </c>
      <c r="C39" s="2">
        <v>45070</v>
      </c>
      <c r="D39" s="7">
        <v>269</v>
      </c>
      <c r="E39" s="7">
        <v>250</v>
      </c>
      <c r="F39" t="s">
        <v>65</v>
      </c>
      <c r="G39" t="s">
        <v>66</v>
      </c>
      <c r="H39" t="s">
        <v>67</v>
      </c>
      <c r="I39" t="s">
        <v>68</v>
      </c>
      <c r="J39" t="s">
        <v>69</v>
      </c>
      <c r="K39" t="s">
        <v>70</v>
      </c>
      <c r="L39" s="3">
        <v>30440</v>
      </c>
      <c r="M39" s="3">
        <v>32404</v>
      </c>
      <c r="N39" s="3">
        <v>11682</v>
      </c>
      <c r="O39" s="3">
        <v>11062</v>
      </c>
      <c r="P39">
        <f t="shared" si="0"/>
        <v>21397</v>
      </c>
      <c r="Q39" s="12">
        <f t="shared" si="1"/>
        <v>79.542750929368026</v>
      </c>
      <c r="R39" s="12">
        <f>P39/E40</f>
        <v>42.879759519038075</v>
      </c>
    </row>
    <row r="40" spans="1:18" x14ac:dyDescent="0.25">
      <c r="A40" t="s">
        <v>64</v>
      </c>
      <c r="B40" s="10" t="s">
        <v>51</v>
      </c>
      <c r="C40" s="2">
        <v>45163</v>
      </c>
      <c r="D40" s="6">
        <v>519</v>
      </c>
      <c r="E40" s="7">
        <v>499</v>
      </c>
      <c r="F40" t="s">
        <v>71</v>
      </c>
      <c r="G40" t="s">
        <v>72</v>
      </c>
      <c r="H40" t="s">
        <v>67</v>
      </c>
      <c r="I40" t="s">
        <v>73</v>
      </c>
      <c r="J40" t="s">
        <v>74</v>
      </c>
      <c r="K40" t="s">
        <v>75</v>
      </c>
      <c r="L40" s="3">
        <v>43396</v>
      </c>
      <c r="M40" s="3">
        <v>50181</v>
      </c>
      <c r="N40" s="3">
        <v>18518</v>
      </c>
      <c r="O40" s="3">
        <v>19369</v>
      </c>
      <c r="P40">
        <f t="shared" si="0"/>
        <v>32866</v>
      </c>
      <c r="Q40" s="12">
        <f t="shared" si="1"/>
        <v>63.325626204238922</v>
      </c>
      <c r="R40" s="12" t="e">
        <f>P40/#REF!</f>
        <v>#REF!</v>
      </c>
    </row>
    <row r="41" spans="1:18" x14ac:dyDescent="0.25">
      <c r="A41" t="s">
        <v>64</v>
      </c>
      <c r="B41" s="10" t="s">
        <v>52</v>
      </c>
      <c r="C41" s="2">
        <v>44868</v>
      </c>
      <c r="D41" s="6">
        <v>799</v>
      </c>
      <c r="E41" s="7">
        <v>675</v>
      </c>
      <c r="F41" t="s">
        <v>71</v>
      </c>
      <c r="G41" t="s">
        <v>77</v>
      </c>
      <c r="H41" t="s">
        <v>67</v>
      </c>
      <c r="I41" t="s">
        <v>79</v>
      </c>
      <c r="J41" t="s">
        <v>76</v>
      </c>
      <c r="K41" t="s">
        <v>80</v>
      </c>
      <c r="L41" s="3">
        <v>50669</v>
      </c>
      <c r="M41" s="3">
        <v>63712</v>
      </c>
      <c r="N41" s="3">
        <v>24042</v>
      </c>
      <c r="O41" s="3">
        <v>25874</v>
      </c>
      <c r="P41">
        <f t="shared" si="0"/>
        <v>41074.25</v>
      </c>
      <c r="Q41" s="12">
        <f t="shared" si="1"/>
        <v>51.407071339173967</v>
      </c>
      <c r="R41" s="12">
        <f t="shared" si="2"/>
        <v>60.85074074074074</v>
      </c>
    </row>
    <row r="42" spans="1:18" x14ac:dyDescent="0.25">
      <c r="A42" t="s">
        <v>64</v>
      </c>
      <c r="B42" s="10" t="s">
        <v>53</v>
      </c>
      <c r="C42" s="2">
        <v>44868</v>
      </c>
      <c r="D42" s="6">
        <v>1029</v>
      </c>
      <c r="E42" s="6">
        <v>879</v>
      </c>
      <c r="F42" t="s">
        <v>71</v>
      </c>
      <c r="G42" t="s">
        <v>78</v>
      </c>
      <c r="H42" t="s">
        <v>67</v>
      </c>
      <c r="I42" t="s">
        <v>82</v>
      </c>
      <c r="J42" t="s">
        <v>81</v>
      </c>
      <c r="K42" t="s">
        <v>80</v>
      </c>
      <c r="L42" s="3">
        <v>51397</v>
      </c>
      <c r="M42" s="3">
        <v>66967</v>
      </c>
      <c r="N42" s="3">
        <v>26641</v>
      </c>
      <c r="O42" s="3">
        <v>29699</v>
      </c>
      <c r="P42">
        <f t="shared" si="0"/>
        <v>43676</v>
      </c>
      <c r="Q42" s="12">
        <f t="shared" si="1"/>
        <v>42.44509232264334</v>
      </c>
      <c r="R42" s="12">
        <f t="shared" si="2"/>
        <v>49.688282138794087</v>
      </c>
    </row>
    <row r="43" spans="1:18" x14ac:dyDescent="0.25">
      <c r="B43" s="10"/>
    </row>
    <row r="44" spans="1:18" x14ac:dyDescent="0.25">
      <c r="B44" s="10"/>
    </row>
    <row r="45" spans="1:18" x14ac:dyDescent="0.25">
      <c r="B45" s="10"/>
    </row>
    <row r="46" spans="1:18" x14ac:dyDescent="0.25">
      <c r="B46" s="10"/>
    </row>
    <row r="47" spans="1:18" x14ac:dyDescent="0.25">
      <c r="B47" s="10"/>
    </row>
    <row r="48" spans="1:18" x14ac:dyDescent="0.25">
      <c r="B48" s="10"/>
    </row>
    <row r="49" spans="2:12" x14ac:dyDescent="0.25">
      <c r="B49" s="10"/>
      <c r="C49" s="2"/>
      <c r="I49" s="3"/>
      <c r="J49" s="3"/>
      <c r="K49" s="3"/>
      <c r="L49" s="3"/>
    </row>
    <row r="50" spans="2:12" x14ac:dyDescent="0.25">
      <c r="I50" s="3"/>
    </row>
    <row r="51" spans="2:12" x14ac:dyDescent="0.25">
      <c r="B51" s="1"/>
    </row>
    <row r="52" spans="2:12" x14ac:dyDescent="0.25">
      <c r="B52" s="1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88B20-8E86-4F98-BC7B-49FD067DE441}">
  <dimension ref="A1:B8"/>
  <sheetViews>
    <sheetView workbookViewId="0"/>
  </sheetViews>
  <sheetFormatPr defaultRowHeight="15" x14ac:dyDescent="0.25"/>
  <cols>
    <col min="1" max="1" width="42.5703125" customWidth="1"/>
    <col min="2" max="2" width="63.140625" customWidth="1"/>
  </cols>
  <sheetData>
    <row r="1" spans="1:2" x14ac:dyDescent="0.25">
      <c r="A1" t="s">
        <v>55</v>
      </c>
    </row>
    <row r="2" spans="1:2" x14ac:dyDescent="0.25">
      <c r="A2" t="s">
        <v>56</v>
      </c>
    </row>
    <row r="3" spans="1:2" x14ac:dyDescent="0.25">
      <c r="A3" t="s">
        <v>57</v>
      </c>
    </row>
    <row r="6" spans="1:2" x14ac:dyDescent="0.25">
      <c r="A6" t="s">
        <v>58</v>
      </c>
      <c r="B6" t="s">
        <v>59</v>
      </c>
    </row>
    <row r="7" spans="1:2" x14ac:dyDescent="0.25">
      <c r="A7" t="s">
        <v>58</v>
      </c>
      <c r="B7" t="s">
        <v>60</v>
      </c>
    </row>
    <row r="8" spans="1:2" x14ac:dyDescent="0.25">
      <c r="A8" t="s">
        <v>58</v>
      </c>
      <c r="B8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C022C-2F13-4173-9073-BF9245715C55}">
  <dimension ref="A1:Z23"/>
  <sheetViews>
    <sheetView workbookViewId="0">
      <selection activeCell="D28" sqref="D28"/>
    </sheetView>
  </sheetViews>
  <sheetFormatPr defaultRowHeight="15" x14ac:dyDescent="0.25"/>
  <cols>
    <col min="1" max="1" width="28.42578125" customWidth="1"/>
    <col min="3" max="3" width="55.5703125" customWidth="1"/>
    <col min="4" max="4" width="25.85546875" customWidth="1"/>
    <col min="7" max="7" width="34.42578125" customWidth="1"/>
  </cols>
  <sheetData>
    <row r="1" spans="1:26" x14ac:dyDescent="0.25">
      <c r="A1" s="5" t="s">
        <v>0</v>
      </c>
      <c r="B1" t="s">
        <v>151</v>
      </c>
      <c r="C1" t="s">
        <v>152</v>
      </c>
      <c r="D1" t="s">
        <v>156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25">
      <c r="A2" t="s">
        <v>12</v>
      </c>
      <c r="B2" t="s">
        <v>144</v>
      </c>
      <c r="C2" t="s">
        <v>153</v>
      </c>
      <c r="D2" t="s">
        <v>157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25">
      <c r="A3" t="s">
        <v>0</v>
      </c>
      <c r="B3" t="s">
        <v>144</v>
      </c>
      <c r="C3" t="s">
        <v>153</v>
      </c>
      <c r="D3" t="s">
        <v>157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25">
      <c r="A4" t="s">
        <v>54</v>
      </c>
      <c r="B4" t="s">
        <v>144</v>
      </c>
      <c r="C4" t="s">
        <v>153</v>
      </c>
      <c r="D4" t="s">
        <v>157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x14ac:dyDescent="0.25">
      <c r="A5" t="s">
        <v>13</v>
      </c>
      <c r="B5" t="s">
        <v>144</v>
      </c>
      <c r="C5" t="s">
        <v>153</v>
      </c>
      <c r="D5" t="s">
        <v>157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x14ac:dyDescent="0.25">
      <c r="A6" t="s">
        <v>1</v>
      </c>
      <c r="B6" t="s">
        <v>144</v>
      </c>
      <c r="C6" t="s">
        <v>153</v>
      </c>
      <c r="D6" t="s">
        <v>157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x14ac:dyDescent="0.25">
      <c r="A7" t="s">
        <v>5</v>
      </c>
      <c r="B7" t="s">
        <v>144</v>
      </c>
      <c r="C7" t="s">
        <v>153</v>
      </c>
      <c r="D7" t="s">
        <v>157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x14ac:dyDescent="0.25">
      <c r="A8" t="s">
        <v>4</v>
      </c>
      <c r="B8" t="s">
        <v>144</v>
      </c>
      <c r="C8" t="s">
        <v>153</v>
      </c>
      <c r="D8" t="s">
        <v>157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x14ac:dyDescent="0.25">
      <c r="A9" t="s">
        <v>6</v>
      </c>
      <c r="B9" t="s">
        <v>144</v>
      </c>
      <c r="C9" t="s">
        <v>153</v>
      </c>
      <c r="D9" t="s">
        <v>157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x14ac:dyDescent="0.25">
      <c r="A10" t="s">
        <v>2</v>
      </c>
      <c r="B10" t="s">
        <v>144</v>
      </c>
      <c r="C10" t="s">
        <v>153</v>
      </c>
      <c r="D10" t="s">
        <v>157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x14ac:dyDescent="0.25">
      <c r="A11" t="s">
        <v>3</v>
      </c>
      <c r="B11" t="s">
        <v>144</v>
      </c>
      <c r="C11" t="s">
        <v>153</v>
      </c>
      <c r="D11" t="s">
        <v>157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25">
      <c r="A12" t="s">
        <v>7</v>
      </c>
      <c r="B12" t="s">
        <v>145</v>
      </c>
      <c r="C12" t="s">
        <v>154</v>
      </c>
      <c r="D12" t="s">
        <v>157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25">
      <c r="A13" t="s">
        <v>8</v>
      </c>
      <c r="B13" t="s">
        <v>145</v>
      </c>
      <c r="C13" t="s">
        <v>154</v>
      </c>
      <c r="D13" t="s">
        <v>157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25">
      <c r="A14" t="s">
        <v>9</v>
      </c>
      <c r="B14" t="s">
        <v>145</v>
      </c>
      <c r="C14" t="s">
        <v>154</v>
      </c>
      <c r="D14" t="s">
        <v>157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25">
      <c r="A15" t="s">
        <v>10</v>
      </c>
      <c r="B15" t="s">
        <v>145</v>
      </c>
      <c r="C15" t="s">
        <v>154</v>
      </c>
      <c r="D15" t="s">
        <v>157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25">
      <c r="A16" t="s">
        <v>62</v>
      </c>
      <c r="B16" t="s">
        <v>145</v>
      </c>
      <c r="C16" t="s">
        <v>154</v>
      </c>
      <c r="D16" t="s">
        <v>157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25">
      <c r="A17" t="s">
        <v>11</v>
      </c>
      <c r="B17" t="s">
        <v>145</v>
      </c>
      <c r="C17" t="s">
        <v>154</v>
      </c>
      <c r="D17" t="s">
        <v>157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25">
      <c r="A18" t="s">
        <v>143</v>
      </c>
      <c r="B18" t="s">
        <v>150</v>
      </c>
      <c r="C18" t="s">
        <v>155</v>
      </c>
      <c r="D18" t="s">
        <v>157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25">
      <c r="A19" t="s">
        <v>148</v>
      </c>
      <c r="B19" t="s">
        <v>150</v>
      </c>
      <c r="C19" t="s">
        <v>155</v>
      </c>
      <c r="D19" t="s">
        <v>157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25">
      <c r="A20" t="s">
        <v>148</v>
      </c>
      <c r="B20" t="s">
        <v>150</v>
      </c>
      <c r="C20" t="s">
        <v>155</v>
      </c>
      <c r="D20" t="s">
        <v>157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25">
      <c r="A21" s="5"/>
    </row>
    <row r="22" spans="1:26" x14ac:dyDescent="0.25">
      <c r="A22" s="5"/>
    </row>
    <row r="23" spans="1:26" x14ac:dyDescent="0.25">
      <c r="A23" s="5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Data</vt:lpstr>
      <vt:lpstr>Mine</vt:lpstr>
      <vt:lpstr>Parse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Derick Zhen</dc:creator>
  <cp:lastModifiedBy>Zhen, Derick Mei</cp:lastModifiedBy>
  <dcterms:created xsi:type="dcterms:W3CDTF">2023-09-15T22:28:40Z</dcterms:created>
  <dcterms:modified xsi:type="dcterms:W3CDTF">2023-12-08T18:29:34Z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2023-12-08T18:23:10Z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4dbe7368-fc57-4713-a8dc-30498d6b02ca</vt:lpwstr>
  </property>
  <property fmtid="{D5CDD505-2E9C-101B-9397-08002B2CF9AE}" pid="8" name="MSIP_Label_4044bd30-2ed7-4c9d-9d12-46200872a97b_ContentBits">
    <vt:lpwstr>0</vt:lpwstr>
  </property>
</Properties>
</file>